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llab/Desktop/"/>
    </mc:Choice>
  </mc:AlternateContent>
  <xr:revisionPtr revIDLastSave="540" documentId="13_ncr:1_{C257A45B-63DB-7A44-A61B-94EE6319677A}" xr6:coauthVersionLast="47" xr6:coauthVersionMax="47" xr10:uidLastSave="{29898917-8CA7-4B29-A234-FA95787994F7}"/>
  <bookViews>
    <workbookView xWindow="100" yWindow="460" windowWidth="40960" windowHeight="21040" firstSheet="2" activeTab="2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4" i="1" l="1"/>
  <c r="N555" i="1"/>
  <c r="N556" i="1"/>
  <c r="N557" i="1"/>
  <c r="I2325" i="1"/>
  <c r="J2325" i="1"/>
  <c r="X2311" i="1"/>
  <c r="Y2311" i="1"/>
  <c r="N2312" i="1"/>
  <c r="X2312" i="1"/>
  <c r="Y2312" i="1"/>
  <c r="N2313" i="1"/>
  <c r="X2313" i="1"/>
  <c r="Y2313" i="1"/>
  <c r="N2314" i="1"/>
  <c r="X2314" i="1"/>
  <c r="Y2314" i="1"/>
  <c r="N2315" i="1"/>
  <c r="X2315" i="1"/>
  <c r="Y2315" i="1"/>
  <c r="N2316" i="1"/>
  <c r="X2316" i="1"/>
  <c r="Y2316" i="1"/>
  <c r="N2317" i="1"/>
  <c r="X2317" i="1"/>
  <c r="Y2317" i="1"/>
  <c r="N2318" i="1"/>
  <c r="X2318" i="1"/>
  <c r="Y2318" i="1"/>
  <c r="N2319" i="1"/>
  <c r="X2319" i="1"/>
  <c r="Y2319" i="1"/>
  <c r="N2320" i="1"/>
  <c r="X2320" i="1"/>
  <c r="Y2320" i="1"/>
  <c r="N2321" i="1"/>
  <c r="X2321" i="1"/>
  <c r="Y2321" i="1"/>
  <c r="N2322" i="1"/>
  <c r="X2322" i="1"/>
  <c r="Y2322" i="1"/>
  <c r="N2323" i="1"/>
  <c r="X2323" i="1"/>
  <c r="Y2323" i="1"/>
  <c r="N2324" i="1"/>
  <c r="X2324" i="1"/>
  <c r="Y2324" i="1"/>
  <c r="N2325" i="1"/>
  <c r="X2325" i="1"/>
  <c r="Y2325" i="1"/>
  <c r="N2326" i="1"/>
  <c r="X2326" i="1"/>
  <c r="Y2326" i="1"/>
  <c r="N2327" i="1"/>
  <c r="X2327" i="1"/>
  <c r="Y2327" i="1"/>
  <c r="N2328" i="1"/>
  <c r="X2328" i="1"/>
  <c r="Y2328" i="1"/>
  <c r="N2329" i="1"/>
  <c r="X2329" i="1"/>
  <c r="Y2329" i="1"/>
  <c r="N2330" i="1"/>
  <c r="X2330" i="1"/>
  <c r="Y2330" i="1"/>
  <c r="N2331" i="1"/>
  <c r="X2331" i="1"/>
  <c r="Y2331" i="1"/>
  <c r="N2332" i="1"/>
  <c r="X2332" i="1"/>
  <c r="Y2332" i="1"/>
  <c r="N2333" i="1"/>
  <c r="X2333" i="1"/>
  <c r="Y2333" i="1"/>
  <c r="N2334" i="1"/>
  <c r="X2334" i="1"/>
  <c r="Y2334" i="1"/>
  <c r="N2335" i="1"/>
  <c r="X2335" i="1"/>
  <c r="Y2335" i="1"/>
  <c r="N2336" i="1"/>
  <c r="X2336" i="1"/>
  <c r="Y2336" i="1"/>
  <c r="N2337" i="1"/>
  <c r="X2337" i="1"/>
  <c r="Y2337" i="1"/>
  <c r="N2338" i="1"/>
  <c r="X2338" i="1"/>
  <c r="Y2338" i="1"/>
  <c r="N2339" i="1"/>
  <c r="X2339" i="1"/>
  <c r="Y2339" i="1"/>
  <c r="N2340" i="1"/>
  <c r="X2340" i="1"/>
  <c r="Y2340" i="1"/>
  <c r="N2341" i="1"/>
  <c r="X2341" i="1"/>
  <c r="Y2341" i="1"/>
  <c r="N2342" i="1"/>
  <c r="X2342" i="1"/>
  <c r="Y2342" i="1"/>
  <c r="N2343" i="1"/>
  <c r="X2343" i="1"/>
  <c r="Y2343" i="1"/>
  <c r="N2344" i="1"/>
  <c r="X2344" i="1"/>
  <c r="Y2344" i="1"/>
  <c r="N2345" i="1"/>
  <c r="X2345" i="1"/>
  <c r="Y2345" i="1"/>
  <c r="N2346" i="1"/>
  <c r="X2346" i="1"/>
  <c r="Y2346" i="1"/>
  <c r="N2347" i="1"/>
  <c r="X2347" i="1"/>
  <c r="Y2347" i="1"/>
  <c r="N2348" i="1"/>
  <c r="X2348" i="1"/>
  <c r="Y2348" i="1"/>
  <c r="N2349" i="1"/>
  <c r="X2349" i="1"/>
  <c r="Y2349" i="1"/>
  <c r="N2350" i="1"/>
  <c r="X2350" i="1"/>
  <c r="Y2350" i="1"/>
  <c r="N2351" i="1"/>
  <c r="X2351" i="1"/>
  <c r="Y2351" i="1"/>
  <c r="N2352" i="1"/>
  <c r="X2352" i="1"/>
  <c r="Y2352" i="1"/>
  <c r="N2353" i="1"/>
  <c r="X2353" i="1"/>
  <c r="Y2353" i="1"/>
  <c r="N2354" i="1"/>
  <c r="X2354" i="1"/>
  <c r="Y2354" i="1"/>
  <c r="N2355" i="1"/>
  <c r="X2355" i="1"/>
  <c r="Y2355" i="1"/>
  <c r="N2356" i="1"/>
  <c r="X2356" i="1"/>
  <c r="Y2356" i="1"/>
  <c r="N2357" i="1"/>
  <c r="X2357" i="1"/>
  <c r="Y2357" i="1"/>
  <c r="N2358" i="1"/>
  <c r="X2358" i="1"/>
  <c r="Y2358" i="1"/>
  <c r="N2251" i="1"/>
  <c r="I2063" i="1"/>
  <c r="J2063" i="1"/>
  <c r="N2063" i="1"/>
  <c r="I2064" i="1"/>
  <c r="J2064" i="1"/>
  <c r="N2064" i="1"/>
  <c r="I2065" i="1"/>
  <c r="J2065" i="1"/>
  <c r="N2065" i="1"/>
  <c r="I2066" i="1"/>
  <c r="J2066" i="1"/>
  <c r="N2066" i="1"/>
  <c r="I2067" i="1"/>
  <c r="J2067" i="1"/>
  <c r="N2067" i="1"/>
  <c r="I2068" i="1"/>
  <c r="J2068" i="1"/>
  <c r="N2068" i="1"/>
  <c r="I2069" i="1"/>
  <c r="J2069" i="1"/>
  <c r="N2069" i="1"/>
  <c r="I2048" i="1"/>
  <c r="J2048" i="1"/>
  <c r="J501" i="3"/>
  <c r="I1961" i="1"/>
  <c r="N1951" i="1"/>
  <c r="I1940" i="1"/>
  <c r="I1896" i="1"/>
  <c r="J1896" i="1"/>
  <c r="N1896" i="1"/>
  <c r="I1897" i="1"/>
  <c r="J1897" i="1"/>
  <c r="N1897" i="1"/>
  <c r="I1898" i="1"/>
  <c r="J1898" i="1"/>
  <c r="N1898" i="1"/>
  <c r="I1899" i="1"/>
  <c r="J1899" i="1"/>
  <c r="N1899" i="1"/>
  <c r="I1900" i="1"/>
  <c r="J1900" i="1"/>
  <c r="N1900" i="1"/>
  <c r="I1901" i="1"/>
  <c r="J1901" i="1"/>
  <c r="N1901" i="1"/>
  <c r="I1902" i="1"/>
  <c r="J1902" i="1"/>
  <c r="N1902" i="1"/>
  <c r="I1903" i="1"/>
  <c r="J1903" i="1"/>
  <c r="N1903" i="1"/>
  <c r="I1904" i="1"/>
  <c r="J1904" i="1"/>
  <c r="N1904" i="1"/>
  <c r="I1905" i="1"/>
  <c r="J1905" i="1"/>
  <c r="N1905" i="1"/>
  <c r="I1906" i="1"/>
  <c r="J1906" i="1"/>
  <c r="N1906" i="1"/>
  <c r="I1907" i="1"/>
  <c r="J1907" i="1"/>
  <c r="N1907" i="1"/>
  <c r="I1908" i="1"/>
  <c r="J1908" i="1"/>
  <c r="N1908" i="1"/>
  <c r="I1909" i="1"/>
  <c r="J1909" i="1"/>
  <c r="N1909" i="1"/>
  <c r="I1910" i="1"/>
  <c r="J1910" i="1"/>
  <c r="N1910" i="1"/>
  <c r="I1911" i="1"/>
  <c r="J1911" i="1"/>
  <c r="N1911" i="1"/>
  <c r="I1912" i="1"/>
  <c r="J1912" i="1"/>
  <c r="N1912" i="1"/>
  <c r="I1913" i="1"/>
  <c r="J1913" i="1"/>
  <c r="N1913" i="1"/>
  <c r="I1914" i="1"/>
  <c r="J1914" i="1"/>
  <c r="N1914" i="1"/>
  <c r="I1915" i="1"/>
  <c r="J1915" i="1"/>
  <c r="N1915" i="1"/>
  <c r="I1916" i="1"/>
  <c r="J1916" i="1"/>
  <c r="N1916" i="1"/>
  <c r="I1917" i="1"/>
  <c r="J1917" i="1"/>
  <c r="N1917" i="1"/>
  <c r="I1918" i="1"/>
  <c r="J1918" i="1"/>
  <c r="N1918" i="1"/>
  <c r="I1919" i="1"/>
  <c r="J1919" i="1"/>
  <c r="N1919" i="1"/>
  <c r="I1920" i="1"/>
  <c r="J1920" i="1"/>
  <c r="N1920" i="1"/>
  <c r="I1921" i="1"/>
  <c r="J1921" i="1"/>
  <c r="N1921" i="1"/>
  <c r="I1922" i="1"/>
  <c r="J1922" i="1"/>
  <c r="N1922" i="1"/>
  <c r="I1923" i="1"/>
  <c r="J1923" i="1"/>
  <c r="N1923" i="1"/>
  <c r="I1924" i="1"/>
  <c r="J1924" i="1"/>
  <c r="N1924" i="1"/>
  <c r="I1925" i="1"/>
  <c r="J1925" i="1"/>
  <c r="N1925" i="1"/>
  <c r="I1926" i="1"/>
  <c r="J1926" i="1"/>
  <c r="N1926" i="1"/>
  <c r="I1927" i="1"/>
  <c r="J1927" i="1"/>
  <c r="N1927" i="1"/>
  <c r="I1928" i="1"/>
  <c r="J1928" i="1"/>
  <c r="N1928" i="1"/>
  <c r="I1929" i="1"/>
  <c r="J1929" i="1"/>
  <c r="N1929" i="1"/>
  <c r="I1930" i="1"/>
  <c r="J1930" i="1"/>
  <c r="N1930" i="1"/>
  <c r="I1931" i="1"/>
  <c r="J1931" i="1"/>
  <c r="N1931" i="1"/>
  <c r="I1932" i="1"/>
  <c r="J1932" i="1"/>
  <c r="N1932" i="1"/>
  <c r="I1933" i="1"/>
  <c r="J1933" i="1"/>
  <c r="N1933" i="1"/>
  <c r="I1934" i="1"/>
  <c r="J1934" i="1"/>
  <c r="N1934" i="1"/>
  <c r="I1935" i="1"/>
  <c r="J1935" i="1"/>
  <c r="N1935" i="1"/>
  <c r="I1936" i="1"/>
  <c r="J1936" i="1"/>
  <c r="N1936" i="1"/>
  <c r="I1937" i="1"/>
  <c r="J1937" i="1"/>
  <c r="N1937" i="1"/>
  <c r="I1938" i="1"/>
  <c r="J1938" i="1"/>
  <c r="N1938" i="1"/>
  <c r="I1939" i="1"/>
  <c r="J1939" i="1"/>
  <c r="N1939" i="1"/>
  <c r="J1940" i="1"/>
  <c r="N1940" i="1"/>
  <c r="I1941" i="1"/>
  <c r="J1941" i="1"/>
  <c r="N1941" i="1"/>
  <c r="I1942" i="1"/>
  <c r="J1942" i="1"/>
  <c r="N1942" i="1"/>
  <c r="I1943" i="1"/>
  <c r="J1943" i="1"/>
  <c r="N1943" i="1"/>
  <c r="I1944" i="1"/>
  <c r="J1944" i="1"/>
  <c r="N1944" i="1"/>
  <c r="I1945" i="1"/>
  <c r="J1945" i="1"/>
  <c r="N1945" i="1"/>
  <c r="I1946" i="1"/>
  <c r="J1946" i="1"/>
  <c r="N1946" i="1"/>
  <c r="I1947" i="1"/>
  <c r="J1947" i="1"/>
  <c r="N1947" i="1"/>
  <c r="I1948" i="1"/>
  <c r="J1948" i="1"/>
  <c r="N1948" i="1"/>
  <c r="I1949" i="1"/>
  <c r="J1949" i="1"/>
  <c r="N1949" i="1"/>
  <c r="I1950" i="1"/>
  <c r="J1950" i="1"/>
  <c r="N1950" i="1"/>
  <c r="I1951" i="1"/>
  <c r="J1951" i="1"/>
  <c r="I1952" i="1"/>
  <c r="J1952" i="1"/>
  <c r="N1952" i="1"/>
  <c r="I1953" i="1"/>
  <c r="J1953" i="1"/>
  <c r="N1953" i="1"/>
  <c r="I1954" i="1"/>
  <c r="J1954" i="1"/>
  <c r="N1954" i="1"/>
  <c r="I1955" i="1"/>
  <c r="J1955" i="1"/>
  <c r="N1955" i="1"/>
  <c r="I1956" i="1"/>
  <c r="J1956" i="1"/>
  <c r="N1956" i="1"/>
  <c r="I1957" i="1"/>
  <c r="J1957" i="1"/>
  <c r="N1957" i="1"/>
  <c r="I1958" i="1"/>
  <c r="J1958" i="1"/>
  <c r="N1958" i="1"/>
  <c r="I1959" i="1"/>
  <c r="J1959" i="1"/>
  <c r="N1959" i="1"/>
  <c r="I1960" i="1"/>
  <c r="J1960" i="1"/>
  <c r="N1960" i="1"/>
  <c r="J1961" i="1"/>
  <c r="N1961" i="1"/>
  <c r="I1962" i="1"/>
  <c r="J1962" i="1"/>
  <c r="N1962" i="1"/>
  <c r="I1963" i="1"/>
  <c r="J1963" i="1"/>
  <c r="N1963" i="1"/>
  <c r="I1964" i="1"/>
  <c r="J1964" i="1"/>
  <c r="N1964" i="1"/>
  <c r="I1965" i="1"/>
  <c r="J1965" i="1"/>
  <c r="N1965" i="1"/>
  <c r="I1966" i="1"/>
  <c r="J1966" i="1"/>
  <c r="N1966" i="1"/>
  <c r="I1967" i="1"/>
  <c r="J1967" i="1"/>
  <c r="N1967" i="1"/>
  <c r="I1968" i="1"/>
  <c r="J1968" i="1"/>
  <c r="N1968" i="1"/>
  <c r="I1969" i="1"/>
  <c r="J1969" i="1"/>
  <c r="N1969" i="1"/>
  <c r="I1970" i="1"/>
  <c r="J1970" i="1"/>
  <c r="N1970" i="1"/>
  <c r="I1971" i="1"/>
  <c r="J1971" i="1"/>
  <c r="N1971" i="1"/>
  <c r="I1972" i="1"/>
  <c r="J1972" i="1"/>
  <c r="N1972" i="1"/>
  <c r="I1973" i="1"/>
  <c r="J1973" i="1"/>
  <c r="N1973" i="1"/>
  <c r="I1974" i="1"/>
  <c r="J1974" i="1"/>
  <c r="N1974" i="1"/>
  <c r="I1975" i="1"/>
  <c r="J1975" i="1"/>
  <c r="N1975" i="1"/>
  <c r="I1976" i="1"/>
  <c r="J1976" i="1"/>
  <c r="N1976" i="1"/>
  <c r="I1977" i="1"/>
  <c r="J1977" i="1"/>
  <c r="N1977" i="1"/>
  <c r="I1978" i="1"/>
  <c r="J1978" i="1"/>
  <c r="N1978" i="1"/>
  <c r="I1979" i="1"/>
  <c r="J1979" i="1"/>
  <c r="N1979" i="1"/>
  <c r="I1980" i="1"/>
  <c r="J1980" i="1"/>
  <c r="N1980" i="1"/>
  <c r="I1981" i="1"/>
  <c r="J1981" i="1"/>
  <c r="N1981" i="1"/>
  <c r="I1982" i="1"/>
  <c r="J1982" i="1"/>
  <c r="N1982" i="1"/>
  <c r="I1983" i="1"/>
  <c r="J1983" i="1"/>
  <c r="N1983" i="1"/>
  <c r="I1984" i="1"/>
  <c r="J1984" i="1"/>
  <c r="N1984" i="1"/>
  <c r="I1985" i="1"/>
  <c r="J1985" i="1"/>
  <c r="N1985" i="1"/>
  <c r="I1986" i="1"/>
  <c r="J1986" i="1"/>
  <c r="N1986" i="1"/>
  <c r="I1987" i="1"/>
  <c r="J1987" i="1"/>
  <c r="N1987" i="1"/>
  <c r="I1988" i="1"/>
  <c r="J1988" i="1"/>
  <c r="N1988" i="1"/>
  <c r="I1989" i="1"/>
  <c r="J1989" i="1"/>
  <c r="N1989" i="1"/>
  <c r="I1990" i="1"/>
  <c r="J1990" i="1"/>
  <c r="N1990" i="1"/>
  <c r="I1991" i="1"/>
  <c r="J1991" i="1"/>
  <c r="N1991" i="1"/>
  <c r="I1992" i="1"/>
  <c r="J1992" i="1"/>
  <c r="N1992" i="1"/>
  <c r="I1993" i="1"/>
  <c r="J1993" i="1"/>
  <c r="N1993" i="1"/>
  <c r="I1994" i="1"/>
  <c r="J1994" i="1"/>
  <c r="N1994" i="1"/>
  <c r="I1995" i="1"/>
  <c r="J1995" i="1"/>
  <c r="N1995" i="1"/>
  <c r="I1996" i="1"/>
  <c r="J1996" i="1"/>
  <c r="N1996" i="1"/>
  <c r="I1997" i="1"/>
  <c r="J1997" i="1"/>
  <c r="N1997" i="1"/>
  <c r="I1998" i="1"/>
  <c r="J1998" i="1"/>
  <c r="N1998" i="1"/>
  <c r="I1999" i="1"/>
  <c r="J1999" i="1"/>
  <c r="N1999" i="1"/>
  <c r="I2000" i="1"/>
  <c r="J2000" i="1"/>
  <c r="N2000" i="1"/>
  <c r="I2001" i="1"/>
  <c r="J2001" i="1"/>
  <c r="N2001" i="1"/>
  <c r="I2002" i="1"/>
  <c r="J2002" i="1"/>
  <c r="N2002" i="1"/>
  <c r="I2003" i="1"/>
  <c r="J2003" i="1"/>
  <c r="N2003" i="1"/>
  <c r="I2004" i="1"/>
  <c r="J2004" i="1"/>
  <c r="N2004" i="1"/>
  <c r="I2005" i="1"/>
  <c r="J2005" i="1"/>
  <c r="N2005" i="1"/>
  <c r="I2006" i="1"/>
  <c r="J2006" i="1"/>
  <c r="N2006" i="1"/>
  <c r="I2007" i="1"/>
  <c r="J2007" i="1"/>
  <c r="N2007" i="1"/>
  <c r="I2008" i="1"/>
  <c r="J2008" i="1"/>
  <c r="N2008" i="1"/>
  <c r="I2009" i="1"/>
  <c r="J2009" i="1"/>
  <c r="N2009" i="1"/>
  <c r="I2010" i="1"/>
  <c r="J2010" i="1"/>
  <c r="N2010" i="1"/>
  <c r="I2011" i="1"/>
  <c r="J2011" i="1"/>
  <c r="N2011" i="1"/>
  <c r="I2012" i="1"/>
  <c r="J2012" i="1"/>
  <c r="N2012" i="1"/>
  <c r="I2013" i="1"/>
  <c r="J2013" i="1"/>
  <c r="N2013" i="1"/>
  <c r="I2014" i="1"/>
  <c r="J2014" i="1"/>
  <c r="N2014" i="1"/>
  <c r="I2015" i="1"/>
  <c r="J2015" i="1"/>
  <c r="N2015" i="1"/>
  <c r="I2016" i="1"/>
  <c r="J2016" i="1"/>
  <c r="N2016" i="1"/>
  <c r="I2017" i="1"/>
  <c r="J2017" i="1"/>
  <c r="N2017" i="1"/>
  <c r="I2018" i="1"/>
  <c r="J2018" i="1"/>
  <c r="N2018" i="1"/>
  <c r="I2019" i="1"/>
  <c r="J2019" i="1"/>
  <c r="N2019" i="1"/>
  <c r="I2020" i="1"/>
  <c r="J2020" i="1"/>
  <c r="N2020" i="1"/>
  <c r="I2021" i="1"/>
  <c r="J2021" i="1"/>
  <c r="N2021" i="1"/>
  <c r="I2022" i="1"/>
  <c r="J2022" i="1"/>
  <c r="N2022" i="1"/>
  <c r="I2023" i="1"/>
  <c r="J2023" i="1"/>
  <c r="N2023" i="1"/>
  <c r="I2024" i="1"/>
  <c r="J2024" i="1"/>
  <c r="N2024" i="1"/>
  <c r="I2025" i="1"/>
  <c r="J2025" i="1"/>
  <c r="N2025" i="1"/>
  <c r="I2026" i="1"/>
  <c r="J2026" i="1"/>
  <c r="N2026" i="1"/>
  <c r="I2027" i="1"/>
  <c r="J2027" i="1"/>
  <c r="N2027" i="1"/>
  <c r="I2028" i="1"/>
  <c r="J2028" i="1"/>
  <c r="N2028" i="1"/>
  <c r="I2029" i="1"/>
  <c r="J2029" i="1"/>
  <c r="N2029" i="1"/>
  <c r="I2030" i="1"/>
  <c r="J2030" i="1"/>
  <c r="N2030" i="1"/>
  <c r="I2031" i="1"/>
  <c r="J2031" i="1"/>
  <c r="N2031" i="1"/>
  <c r="I2032" i="1"/>
  <c r="J2032" i="1"/>
  <c r="N2032" i="1"/>
  <c r="I2033" i="1"/>
  <c r="J2033" i="1"/>
  <c r="N2033" i="1"/>
  <c r="I2034" i="1"/>
  <c r="J2034" i="1"/>
  <c r="N2034" i="1"/>
  <c r="I2035" i="1"/>
  <c r="J2035" i="1"/>
  <c r="N2035" i="1"/>
  <c r="I2036" i="1"/>
  <c r="J2036" i="1"/>
  <c r="N2036" i="1"/>
  <c r="I2037" i="1"/>
  <c r="J2037" i="1"/>
  <c r="N2037" i="1"/>
  <c r="I2038" i="1"/>
  <c r="J2038" i="1"/>
  <c r="N2038" i="1"/>
  <c r="I2039" i="1"/>
  <c r="J2039" i="1"/>
  <c r="N2039" i="1"/>
  <c r="I2040" i="1"/>
  <c r="J2040" i="1"/>
  <c r="N2040" i="1"/>
  <c r="I2041" i="1"/>
  <c r="J2041" i="1"/>
  <c r="N2041" i="1"/>
  <c r="I2042" i="1"/>
  <c r="J2042" i="1"/>
  <c r="N2042" i="1"/>
  <c r="I2043" i="1"/>
  <c r="J2043" i="1"/>
  <c r="N2043" i="1"/>
  <c r="I2044" i="1"/>
  <c r="J2044" i="1"/>
  <c r="N2044" i="1"/>
  <c r="I2045" i="1"/>
  <c r="J2045" i="1"/>
  <c r="N2045" i="1"/>
  <c r="I2046" i="1"/>
  <c r="J2046" i="1"/>
  <c r="N2046" i="1"/>
  <c r="I2047" i="1"/>
  <c r="J2047" i="1"/>
  <c r="N2047" i="1"/>
  <c r="N2048" i="1"/>
  <c r="I2049" i="1"/>
  <c r="J2049" i="1"/>
  <c r="N2049" i="1"/>
  <c r="I2050" i="1"/>
  <c r="J2050" i="1"/>
  <c r="N2050" i="1"/>
  <c r="I2051" i="1"/>
  <c r="J2051" i="1"/>
  <c r="N2051" i="1"/>
  <c r="I2052" i="1"/>
  <c r="J2052" i="1"/>
  <c r="N2052" i="1"/>
  <c r="I2053" i="1"/>
  <c r="J2053" i="1"/>
  <c r="N2053" i="1"/>
  <c r="I2054" i="1"/>
  <c r="J2054" i="1"/>
  <c r="N2054" i="1"/>
  <c r="I2055" i="1"/>
  <c r="J2055" i="1"/>
  <c r="N2055" i="1"/>
  <c r="I2056" i="1"/>
  <c r="J2056" i="1"/>
  <c r="N2056" i="1"/>
  <c r="I2057" i="1"/>
  <c r="J2057" i="1"/>
  <c r="N2057" i="1"/>
  <c r="I2058" i="1"/>
  <c r="J2058" i="1"/>
  <c r="N2058" i="1"/>
  <c r="I2059" i="1"/>
  <c r="J2059" i="1"/>
  <c r="N2059" i="1"/>
  <c r="I2060" i="1"/>
  <c r="J2060" i="1"/>
  <c r="N2060" i="1"/>
  <c r="I2061" i="1"/>
  <c r="J2061" i="1"/>
  <c r="N2061" i="1"/>
  <c r="I2062" i="1"/>
  <c r="J2062" i="1"/>
  <c r="N2062" i="1"/>
  <c r="I2070" i="1"/>
  <c r="J2070" i="1"/>
  <c r="N2070" i="1"/>
  <c r="I2071" i="1"/>
  <c r="J2071" i="1"/>
  <c r="N2071" i="1"/>
  <c r="I2072" i="1"/>
  <c r="J2072" i="1"/>
  <c r="N2072" i="1"/>
  <c r="I2073" i="1"/>
  <c r="J2073" i="1"/>
  <c r="N2073" i="1"/>
  <c r="I2074" i="1"/>
  <c r="J2074" i="1"/>
  <c r="N2074" i="1"/>
  <c r="I2075" i="1"/>
  <c r="J2075" i="1"/>
  <c r="N2075" i="1"/>
  <c r="I2076" i="1"/>
  <c r="J2076" i="1"/>
  <c r="N2076" i="1"/>
  <c r="I2077" i="1"/>
  <c r="J2077" i="1"/>
  <c r="N2077" i="1"/>
  <c r="I2078" i="1"/>
  <c r="J2078" i="1"/>
  <c r="N2078" i="1"/>
  <c r="I2079" i="1"/>
  <c r="J2079" i="1"/>
  <c r="N2079" i="1"/>
  <c r="I2080" i="1"/>
  <c r="J2080" i="1"/>
  <c r="N2080" i="1"/>
  <c r="I2081" i="1"/>
  <c r="J2081" i="1"/>
  <c r="N2081" i="1"/>
  <c r="I2082" i="1"/>
  <c r="J2082" i="1"/>
  <c r="N2082" i="1"/>
  <c r="I2083" i="1"/>
  <c r="J2083" i="1"/>
  <c r="N2083" i="1"/>
  <c r="I2084" i="1"/>
  <c r="J2084" i="1"/>
  <c r="N2084" i="1"/>
  <c r="I2085" i="1"/>
  <c r="J2085" i="1"/>
  <c r="N2085" i="1"/>
  <c r="I2086" i="1"/>
  <c r="J2086" i="1"/>
  <c r="N2086" i="1"/>
  <c r="I2087" i="1"/>
  <c r="J2087" i="1"/>
  <c r="N2087" i="1"/>
  <c r="I2088" i="1"/>
  <c r="J2088" i="1"/>
  <c r="N2088" i="1"/>
  <c r="I2089" i="1"/>
  <c r="J2089" i="1"/>
  <c r="N2089" i="1"/>
  <c r="I2090" i="1"/>
  <c r="J2090" i="1"/>
  <c r="N2090" i="1"/>
  <c r="I2091" i="1"/>
  <c r="J2091" i="1"/>
  <c r="N2091" i="1"/>
  <c r="I2092" i="1"/>
  <c r="J2092" i="1"/>
  <c r="N2092" i="1"/>
  <c r="I2093" i="1"/>
  <c r="J2093" i="1"/>
  <c r="N2093" i="1"/>
  <c r="I2094" i="1"/>
  <c r="J2094" i="1"/>
  <c r="N2094" i="1"/>
  <c r="I2095" i="1"/>
  <c r="J2095" i="1"/>
  <c r="N2095" i="1"/>
  <c r="I2096" i="1"/>
  <c r="J2096" i="1"/>
  <c r="N2096" i="1"/>
  <c r="I2097" i="1"/>
  <c r="J2097" i="1"/>
  <c r="N2097" i="1"/>
  <c r="I2098" i="1"/>
  <c r="J2098" i="1"/>
  <c r="N2098" i="1"/>
  <c r="I2099" i="1"/>
  <c r="J2099" i="1"/>
  <c r="N2099" i="1"/>
  <c r="I2100" i="1"/>
  <c r="J2100" i="1"/>
  <c r="N2100" i="1"/>
  <c r="I2101" i="1"/>
  <c r="J2101" i="1"/>
  <c r="N2101" i="1"/>
  <c r="I2102" i="1"/>
  <c r="J2102" i="1"/>
  <c r="N2102" i="1"/>
  <c r="I2103" i="1"/>
  <c r="J2103" i="1"/>
  <c r="N2103" i="1"/>
  <c r="I2104" i="1"/>
  <c r="J2104" i="1"/>
  <c r="N2104" i="1"/>
  <c r="I2105" i="1"/>
  <c r="J2105" i="1"/>
  <c r="N2105" i="1"/>
  <c r="I2106" i="1"/>
  <c r="J2106" i="1"/>
  <c r="N2106" i="1"/>
  <c r="I2107" i="1"/>
  <c r="J2107" i="1"/>
  <c r="N2107" i="1"/>
  <c r="I2108" i="1"/>
  <c r="J2108" i="1"/>
  <c r="N2108" i="1"/>
  <c r="I2109" i="1"/>
  <c r="J2109" i="1"/>
  <c r="N2109" i="1"/>
  <c r="I2110" i="1"/>
  <c r="J2110" i="1"/>
  <c r="N2110" i="1"/>
  <c r="I2111" i="1"/>
  <c r="J2111" i="1"/>
  <c r="N2111" i="1"/>
  <c r="I2112" i="1"/>
  <c r="J2112" i="1"/>
  <c r="N2112" i="1"/>
  <c r="I2113" i="1"/>
  <c r="J2113" i="1"/>
  <c r="N2113" i="1"/>
  <c r="I2114" i="1"/>
  <c r="J2114" i="1"/>
  <c r="N2114" i="1"/>
  <c r="I2115" i="1"/>
  <c r="J2115" i="1"/>
  <c r="N2115" i="1"/>
  <c r="I2116" i="1"/>
  <c r="J2116" i="1"/>
  <c r="N2116" i="1"/>
  <c r="I2117" i="1"/>
  <c r="J2117" i="1"/>
  <c r="N2117" i="1"/>
  <c r="I2118" i="1"/>
  <c r="J2118" i="1"/>
  <c r="N2118" i="1"/>
  <c r="I2119" i="1"/>
  <c r="J2119" i="1"/>
  <c r="N2119" i="1"/>
  <c r="I2120" i="1"/>
  <c r="J2120" i="1"/>
  <c r="N2120" i="1"/>
  <c r="I2121" i="1"/>
  <c r="J2121" i="1"/>
  <c r="N2121" i="1"/>
  <c r="I2122" i="1"/>
  <c r="J2122" i="1"/>
  <c r="N2122" i="1"/>
  <c r="I2123" i="1"/>
  <c r="J2123" i="1"/>
  <c r="N2123" i="1"/>
  <c r="I2124" i="1"/>
  <c r="J2124" i="1"/>
  <c r="N2124" i="1"/>
  <c r="I2125" i="1"/>
  <c r="J2125" i="1"/>
  <c r="N2125" i="1"/>
  <c r="I2126" i="1"/>
  <c r="J2126" i="1"/>
  <c r="N2126" i="1"/>
  <c r="I2127" i="1"/>
  <c r="J2127" i="1"/>
  <c r="N2127" i="1"/>
  <c r="I2128" i="1"/>
  <c r="J2128" i="1"/>
  <c r="N2128" i="1"/>
  <c r="I2129" i="1"/>
  <c r="J2129" i="1"/>
  <c r="N2129" i="1"/>
  <c r="I2130" i="1"/>
  <c r="J2130" i="1"/>
  <c r="N2130" i="1"/>
  <c r="I2131" i="1"/>
  <c r="J2131" i="1"/>
  <c r="N2131" i="1"/>
  <c r="I2132" i="1"/>
  <c r="J2132" i="1"/>
  <c r="N2132" i="1"/>
  <c r="I2133" i="1"/>
  <c r="J2133" i="1"/>
  <c r="N2133" i="1"/>
  <c r="I2134" i="1"/>
  <c r="J2134" i="1"/>
  <c r="N2134" i="1"/>
  <c r="I2135" i="1"/>
  <c r="J2135" i="1"/>
  <c r="N2135" i="1"/>
  <c r="I2136" i="1"/>
  <c r="J2136" i="1"/>
  <c r="N2136" i="1"/>
  <c r="I2137" i="1"/>
  <c r="J2137" i="1"/>
  <c r="N2137" i="1"/>
  <c r="I2138" i="1"/>
  <c r="J2138" i="1"/>
  <c r="N2138" i="1"/>
  <c r="I2139" i="1"/>
  <c r="J2139" i="1"/>
  <c r="N2139" i="1"/>
  <c r="I2140" i="1"/>
  <c r="J2140" i="1"/>
  <c r="N2140" i="1"/>
  <c r="I2141" i="1"/>
  <c r="J2141" i="1"/>
  <c r="N2141" i="1"/>
  <c r="I2142" i="1"/>
  <c r="J2142" i="1"/>
  <c r="N2142" i="1"/>
  <c r="I2143" i="1"/>
  <c r="J2143" i="1"/>
  <c r="N2143" i="1"/>
  <c r="I2144" i="1"/>
  <c r="J2144" i="1"/>
  <c r="N2144" i="1"/>
  <c r="I2145" i="1"/>
  <c r="J2145" i="1"/>
  <c r="N2145" i="1"/>
  <c r="I2146" i="1"/>
  <c r="J2146" i="1"/>
  <c r="N2146" i="1"/>
  <c r="I2147" i="1"/>
  <c r="J2147" i="1"/>
  <c r="N2147" i="1"/>
  <c r="I2148" i="1"/>
  <c r="J2148" i="1"/>
  <c r="N2148" i="1"/>
  <c r="I2149" i="1"/>
  <c r="J2149" i="1"/>
  <c r="N2149" i="1"/>
  <c r="I2150" i="1"/>
  <c r="J2150" i="1"/>
  <c r="N2150" i="1"/>
  <c r="I2151" i="1"/>
  <c r="J2151" i="1"/>
  <c r="N2151" i="1"/>
  <c r="I2152" i="1"/>
  <c r="J2152" i="1"/>
  <c r="N2152" i="1"/>
  <c r="I2153" i="1"/>
  <c r="J2153" i="1"/>
  <c r="N2153" i="1"/>
  <c r="I2154" i="1"/>
  <c r="J2154" i="1"/>
  <c r="N2154" i="1"/>
  <c r="I2155" i="1"/>
  <c r="J2155" i="1"/>
  <c r="N2155" i="1"/>
  <c r="I2156" i="1"/>
  <c r="J2156" i="1"/>
  <c r="N2156" i="1"/>
  <c r="I2157" i="1"/>
  <c r="J2157" i="1"/>
  <c r="N2157" i="1"/>
  <c r="I2158" i="1"/>
  <c r="J2158" i="1"/>
  <c r="N2158" i="1"/>
  <c r="I2159" i="1"/>
  <c r="J2159" i="1"/>
  <c r="N2159" i="1"/>
  <c r="I2160" i="1"/>
  <c r="J2160" i="1"/>
  <c r="N2160" i="1"/>
  <c r="I2161" i="1"/>
  <c r="J2161" i="1"/>
  <c r="N2161" i="1"/>
  <c r="I2162" i="1"/>
  <c r="J2162" i="1"/>
  <c r="N2162" i="1"/>
  <c r="I2163" i="1"/>
  <c r="J2163" i="1"/>
  <c r="N2163" i="1"/>
  <c r="I2164" i="1"/>
  <c r="J2164" i="1"/>
  <c r="N2164" i="1"/>
  <c r="I2165" i="1"/>
  <c r="J2165" i="1"/>
  <c r="N2165" i="1"/>
  <c r="I2166" i="1"/>
  <c r="J2166" i="1"/>
  <c r="N2166" i="1"/>
  <c r="I2167" i="1"/>
  <c r="J2167" i="1"/>
  <c r="N2167" i="1"/>
  <c r="I2168" i="1"/>
  <c r="J2168" i="1"/>
  <c r="N2168" i="1"/>
  <c r="I2169" i="1"/>
  <c r="J2169" i="1"/>
  <c r="N2169" i="1"/>
  <c r="I2170" i="1"/>
  <c r="J2170" i="1"/>
  <c r="N2170" i="1"/>
  <c r="I2171" i="1"/>
  <c r="J2171" i="1"/>
  <c r="N2171" i="1"/>
  <c r="I2172" i="1"/>
  <c r="J2172" i="1"/>
  <c r="N2172" i="1"/>
  <c r="I2173" i="1"/>
  <c r="J2173" i="1"/>
  <c r="N2173" i="1"/>
  <c r="I2174" i="1"/>
  <c r="J2174" i="1"/>
  <c r="N2174" i="1"/>
  <c r="I2175" i="1"/>
  <c r="J2175" i="1"/>
  <c r="N2175" i="1"/>
  <c r="I2176" i="1"/>
  <c r="J2176" i="1"/>
  <c r="N2176" i="1"/>
  <c r="I2177" i="1"/>
  <c r="J2177" i="1"/>
  <c r="N2177" i="1"/>
  <c r="I2178" i="1"/>
  <c r="J2178" i="1"/>
  <c r="N2178" i="1"/>
  <c r="I2179" i="1"/>
  <c r="J2179" i="1"/>
  <c r="N2179" i="1"/>
  <c r="I2180" i="1"/>
  <c r="J2180" i="1"/>
  <c r="N2180" i="1"/>
  <c r="I2181" i="1"/>
  <c r="J2181" i="1"/>
  <c r="N2181" i="1"/>
  <c r="I2182" i="1"/>
  <c r="J2182" i="1"/>
  <c r="N2182" i="1"/>
  <c r="I2183" i="1"/>
  <c r="J2183" i="1"/>
  <c r="N2183" i="1"/>
  <c r="I2184" i="1"/>
  <c r="J2184" i="1"/>
  <c r="N2184" i="1"/>
  <c r="I2185" i="1"/>
  <c r="J2185" i="1"/>
  <c r="N2185" i="1"/>
  <c r="I2186" i="1"/>
  <c r="J2186" i="1"/>
  <c r="N2186" i="1"/>
  <c r="I2187" i="1"/>
  <c r="J2187" i="1"/>
  <c r="N2187" i="1"/>
  <c r="I2188" i="1"/>
  <c r="J2188" i="1"/>
  <c r="N2188" i="1"/>
  <c r="I2189" i="1"/>
  <c r="J2189" i="1"/>
  <c r="N2189" i="1"/>
  <c r="I2190" i="1"/>
  <c r="J2190" i="1"/>
  <c r="N2190" i="1"/>
  <c r="I2191" i="1"/>
  <c r="J2191" i="1"/>
  <c r="N2191" i="1"/>
  <c r="I2192" i="1"/>
  <c r="J2192" i="1"/>
  <c r="N2192" i="1"/>
  <c r="I2193" i="1"/>
  <c r="J2193" i="1"/>
  <c r="N2193" i="1"/>
  <c r="I2194" i="1"/>
  <c r="J2194" i="1"/>
  <c r="N2194" i="1"/>
  <c r="I2195" i="1"/>
  <c r="J2195" i="1"/>
  <c r="N2195" i="1"/>
  <c r="I2196" i="1"/>
  <c r="J2196" i="1"/>
  <c r="N2196" i="1"/>
  <c r="I2197" i="1"/>
  <c r="J2197" i="1"/>
  <c r="N2197" i="1"/>
  <c r="I2198" i="1"/>
  <c r="J2198" i="1"/>
  <c r="N2198" i="1"/>
  <c r="I2199" i="1"/>
  <c r="J2199" i="1"/>
  <c r="N2199" i="1"/>
  <c r="I2200" i="1"/>
  <c r="J2200" i="1"/>
  <c r="N2200" i="1"/>
  <c r="I2201" i="1"/>
  <c r="J2201" i="1"/>
  <c r="N2201" i="1"/>
  <c r="I2202" i="1"/>
  <c r="J2202" i="1"/>
  <c r="N2202" i="1"/>
  <c r="I2203" i="1"/>
  <c r="J2203" i="1"/>
  <c r="N2203" i="1"/>
  <c r="I2204" i="1"/>
  <c r="J2204" i="1"/>
  <c r="N2204" i="1"/>
  <c r="I2205" i="1"/>
  <c r="J2205" i="1"/>
  <c r="N2205" i="1"/>
  <c r="I2206" i="1"/>
  <c r="J2206" i="1"/>
  <c r="N2206" i="1"/>
  <c r="I2207" i="1"/>
  <c r="J2207" i="1"/>
  <c r="N2207" i="1"/>
  <c r="I2208" i="1"/>
  <c r="J2208" i="1"/>
  <c r="N2208" i="1"/>
  <c r="I2209" i="1"/>
  <c r="J2209" i="1"/>
  <c r="N2209" i="1"/>
  <c r="I2210" i="1"/>
  <c r="J2210" i="1"/>
  <c r="N2210" i="1"/>
  <c r="I2211" i="1"/>
  <c r="J2211" i="1"/>
  <c r="N2211" i="1"/>
  <c r="I2212" i="1"/>
  <c r="J2212" i="1"/>
  <c r="N2212" i="1"/>
  <c r="I2213" i="1"/>
  <c r="J2213" i="1"/>
  <c r="N2213" i="1"/>
  <c r="I2214" i="1"/>
  <c r="J2214" i="1"/>
  <c r="N2214" i="1"/>
  <c r="I2215" i="1"/>
  <c r="J2215" i="1"/>
  <c r="N2215" i="1"/>
  <c r="I2216" i="1"/>
  <c r="J2216" i="1"/>
  <c r="N2216" i="1"/>
  <c r="I2217" i="1"/>
  <c r="J2217" i="1"/>
  <c r="N2217" i="1"/>
  <c r="I2218" i="1"/>
  <c r="J2218" i="1"/>
  <c r="N2218" i="1"/>
  <c r="I2219" i="1"/>
  <c r="J2219" i="1"/>
  <c r="N2219" i="1"/>
  <c r="I2220" i="1"/>
  <c r="J2220" i="1"/>
  <c r="N2220" i="1"/>
  <c r="I2221" i="1"/>
  <c r="J2221" i="1"/>
  <c r="N2221" i="1"/>
  <c r="I2222" i="1"/>
  <c r="J2222" i="1"/>
  <c r="N2222" i="1"/>
  <c r="I2223" i="1"/>
  <c r="J2223" i="1"/>
  <c r="N2223" i="1"/>
  <c r="I2224" i="1"/>
  <c r="J2224" i="1"/>
  <c r="N2224" i="1"/>
  <c r="I2225" i="1"/>
  <c r="J2225" i="1"/>
  <c r="N2225" i="1"/>
  <c r="I2226" i="1"/>
  <c r="J2226" i="1"/>
  <c r="N2226" i="1"/>
  <c r="I2227" i="1"/>
  <c r="J2227" i="1"/>
  <c r="N2227" i="1"/>
  <c r="I2228" i="1"/>
  <c r="J2228" i="1"/>
  <c r="N2228" i="1"/>
  <c r="I2229" i="1"/>
  <c r="J2229" i="1"/>
  <c r="N2229" i="1"/>
  <c r="I2230" i="1"/>
  <c r="J2230" i="1"/>
  <c r="N2230" i="1"/>
  <c r="I2231" i="1"/>
  <c r="J2231" i="1"/>
  <c r="N2231" i="1"/>
  <c r="I2232" i="1"/>
  <c r="J2232" i="1"/>
  <c r="N2232" i="1"/>
  <c r="I2233" i="1"/>
  <c r="J2233" i="1"/>
  <c r="N2233" i="1"/>
  <c r="I2234" i="1"/>
  <c r="J2234" i="1"/>
  <c r="N2234" i="1"/>
  <c r="I2235" i="1"/>
  <c r="J2235" i="1"/>
  <c r="N2235" i="1"/>
  <c r="I2236" i="1"/>
  <c r="J2236" i="1"/>
  <c r="N2236" i="1"/>
  <c r="I2237" i="1"/>
  <c r="J2237" i="1"/>
  <c r="N2237" i="1"/>
  <c r="I2238" i="1"/>
  <c r="J2238" i="1"/>
  <c r="N2238" i="1"/>
  <c r="I2239" i="1"/>
  <c r="J2239" i="1"/>
  <c r="N2239" i="1"/>
  <c r="I2240" i="1"/>
  <c r="J2240" i="1"/>
  <c r="N2240" i="1"/>
  <c r="I2241" i="1"/>
  <c r="J2241" i="1"/>
  <c r="N2241" i="1"/>
  <c r="I2242" i="1"/>
  <c r="J2242" i="1"/>
  <c r="N2242" i="1"/>
  <c r="I2243" i="1"/>
  <c r="J2243" i="1"/>
  <c r="N2243" i="1"/>
  <c r="I2244" i="1"/>
  <c r="J2244" i="1"/>
  <c r="N2244" i="1"/>
  <c r="I2245" i="1"/>
  <c r="J2245" i="1"/>
  <c r="N2245" i="1"/>
  <c r="I2246" i="1"/>
  <c r="J2246" i="1"/>
  <c r="N2246" i="1"/>
  <c r="I2247" i="1"/>
  <c r="J2247" i="1"/>
  <c r="N2247" i="1"/>
  <c r="I2248" i="1"/>
  <c r="J2248" i="1"/>
  <c r="N2248" i="1"/>
  <c r="I2249" i="1"/>
  <c r="J2249" i="1"/>
  <c r="N2249" i="1"/>
  <c r="I2250" i="1"/>
  <c r="J2250" i="1"/>
  <c r="N2250" i="1"/>
  <c r="I2251" i="1"/>
  <c r="J2251" i="1"/>
  <c r="I2252" i="1"/>
  <c r="J2252" i="1"/>
  <c r="N2252" i="1"/>
  <c r="I2253" i="1"/>
  <c r="J2253" i="1"/>
  <c r="N2253" i="1"/>
  <c r="I2254" i="1"/>
  <c r="J2254" i="1"/>
  <c r="N2254" i="1"/>
  <c r="I2255" i="1"/>
  <c r="J2255" i="1"/>
  <c r="N2255" i="1"/>
  <c r="I2256" i="1"/>
  <c r="J2256" i="1"/>
  <c r="N2256" i="1"/>
  <c r="I2257" i="1"/>
  <c r="J2257" i="1"/>
  <c r="N2257" i="1"/>
  <c r="I2258" i="1"/>
  <c r="J2258" i="1"/>
  <c r="N2258" i="1"/>
  <c r="I2259" i="1"/>
  <c r="J2259" i="1"/>
  <c r="N2259" i="1"/>
  <c r="I2260" i="1"/>
  <c r="J2260" i="1"/>
  <c r="N2260" i="1"/>
  <c r="I2261" i="1"/>
  <c r="J2261" i="1"/>
  <c r="N2261" i="1"/>
  <c r="I2262" i="1"/>
  <c r="J2262" i="1"/>
  <c r="N2262" i="1"/>
  <c r="I2263" i="1"/>
  <c r="J2263" i="1"/>
  <c r="N2263" i="1"/>
  <c r="I2264" i="1"/>
  <c r="J2264" i="1"/>
  <c r="N2264" i="1"/>
  <c r="I2265" i="1"/>
  <c r="J2265" i="1"/>
  <c r="N2265" i="1"/>
  <c r="I2266" i="1"/>
  <c r="J2266" i="1"/>
  <c r="N2266" i="1"/>
  <c r="I2267" i="1"/>
  <c r="J2267" i="1"/>
  <c r="N2267" i="1"/>
  <c r="I2268" i="1"/>
  <c r="J2268" i="1"/>
  <c r="N2268" i="1"/>
  <c r="I2269" i="1"/>
  <c r="J2269" i="1"/>
  <c r="N2269" i="1"/>
  <c r="I2270" i="1"/>
  <c r="J2270" i="1"/>
  <c r="N2270" i="1"/>
  <c r="I2271" i="1"/>
  <c r="J2271" i="1"/>
  <c r="N2271" i="1"/>
  <c r="I2272" i="1"/>
  <c r="J2272" i="1"/>
  <c r="N2272" i="1"/>
  <c r="I2273" i="1"/>
  <c r="J2273" i="1"/>
  <c r="N2273" i="1"/>
  <c r="I2274" i="1"/>
  <c r="J2274" i="1"/>
  <c r="N2274" i="1"/>
  <c r="I2275" i="1"/>
  <c r="J2275" i="1"/>
  <c r="N2275" i="1"/>
  <c r="I2276" i="1"/>
  <c r="J2276" i="1"/>
  <c r="N2276" i="1"/>
  <c r="I2277" i="1"/>
  <c r="J2277" i="1"/>
  <c r="N2277" i="1"/>
  <c r="I2278" i="1"/>
  <c r="J2278" i="1"/>
  <c r="N2278" i="1"/>
  <c r="I2279" i="1"/>
  <c r="J2279" i="1"/>
  <c r="N2279" i="1"/>
  <c r="I2280" i="1"/>
  <c r="J2280" i="1"/>
  <c r="N2280" i="1"/>
  <c r="I2281" i="1"/>
  <c r="J2281" i="1"/>
  <c r="N2281" i="1"/>
  <c r="I2282" i="1"/>
  <c r="J2282" i="1"/>
  <c r="N2282" i="1"/>
  <c r="I2283" i="1"/>
  <c r="J2283" i="1"/>
  <c r="N2283" i="1"/>
  <c r="I2284" i="1"/>
  <c r="J2284" i="1"/>
  <c r="N2284" i="1"/>
  <c r="I2285" i="1"/>
  <c r="J2285" i="1"/>
  <c r="N2285" i="1"/>
  <c r="I2286" i="1"/>
  <c r="J2286" i="1"/>
  <c r="N2286" i="1"/>
  <c r="I2287" i="1"/>
  <c r="J2287" i="1"/>
  <c r="N2287" i="1"/>
  <c r="I2288" i="1"/>
  <c r="J2288" i="1"/>
  <c r="N2288" i="1"/>
  <c r="I2289" i="1"/>
  <c r="J2289" i="1"/>
  <c r="N2289" i="1"/>
  <c r="I2290" i="1"/>
  <c r="J2290" i="1"/>
  <c r="N2290" i="1"/>
  <c r="I2291" i="1"/>
  <c r="J2291" i="1"/>
  <c r="N2291" i="1"/>
  <c r="I2292" i="1"/>
  <c r="J2292" i="1"/>
  <c r="N2292" i="1"/>
  <c r="I2293" i="1"/>
  <c r="J2293" i="1"/>
  <c r="N2293" i="1"/>
  <c r="I2294" i="1"/>
  <c r="J2294" i="1"/>
  <c r="N2294" i="1"/>
  <c r="I2295" i="1"/>
  <c r="J2295" i="1"/>
  <c r="N2295" i="1"/>
  <c r="I2296" i="1"/>
  <c r="J2296" i="1"/>
  <c r="N2296" i="1"/>
  <c r="I2297" i="1"/>
  <c r="J2297" i="1"/>
  <c r="N2297" i="1"/>
  <c r="I2298" i="1"/>
  <c r="J2298" i="1"/>
  <c r="N2298" i="1"/>
  <c r="I2299" i="1"/>
  <c r="J2299" i="1"/>
  <c r="N2299" i="1"/>
  <c r="I2300" i="1"/>
  <c r="J2300" i="1"/>
  <c r="N2300" i="1"/>
  <c r="I2301" i="1"/>
  <c r="J2301" i="1"/>
  <c r="N2301" i="1"/>
  <c r="I2302" i="1"/>
  <c r="J2302" i="1"/>
  <c r="N2302" i="1"/>
  <c r="I2303" i="1"/>
  <c r="J2303" i="1"/>
  <c r="N2303" i="1"/>
  <c r="I2304" i="1"/>
  <c r="J2304" i="1"/>
  <c r="N2304" i="1"/>
  <c r="I2305" i="1"/>
  <c r="J2305" i="1"/>
  <c r="N2305" i="1"/>
  <c r="I2306" i="1"/>
  <c r="J2306" i="1"/>
  <c r="N2306" i="1"/>
  <c r="I2307" i="1"/>
  <c r="J2307" i="1"/>
  <c r="N2307" i="1"/>
  <c r="I2308" i="1"/>
  <c r="J2308" i="1"/>
  <c r="N2308" i="1"/>
  <c r="I2309" i="1"/>
  <c r="J2309" i="1"/>
  <c r="N2309" i="1"/>
  <c r="I2310" i="1"/>
  <c r="J2310" i="1"/>
  <c r="N2310" i="1"/>
  <c r="I2311" i="1"/>
  <c r="J2311" i="1"/>
  <c r="N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1761" i="1"/>
  <c r="J1761" i="1"/>
  <c r="N1672" i="1"/>
  <c r="X1672" i="1"/>
  <c r="Y1672" i="1"/>
  <c r="N1673" i="1"/>
  <c r="X1673" i="1"/>
  <c r="Y1673" i="1"/>
  <c r="N1674" i="1"/>
  <c r="X1674" i="1"/>
  <c r="Y1674" i="1"/>
  <c r="N1675" i="1"/>
  <c r="X1675" i="1"/>
  <c r="Y1675" i="1"/>
  <c r="N1676" i="1"/>
  <c r="X1676" i="1"/>
  <c r="Y1676" i="1"/>
  <c r="N1677" i="1"/>
  <c r="X1677" i="1"/>
  <c r="Y1677" i="1"/>
  <c r="N1678" i="1"/>
  <c r="X1678" i="1"/>
  <c r="Y1678" i="1"/>
  <c r="N1679" i="1"/>
  <c r="X1679" i="1"/>
  <c r="Y1679" i="1"/>
  <c r="N1680" i="1"/>
  <c r="X1680" i="1"/>
  <c r="Y1680" i="1"/>
  <c r="N1681" i="1"/>
  <c r="X1681" i="1"/>
  <c r="Y1681" i="1"/>
  <c r="N1682" i="1"/>
  <c r="X1682" i="1"/>
  <c r="Y1682" i="1"/>
  <c r="N1683" i="1"/>
  <c r="X1683" i="1"/>
  <c r="Y1683" i="1"/>
  <c r="N1684" i="1"/>
  <c r="X1684" i="1"/>
  <c r="Y1684" i="1"/>
  <c r="N1685" i="1"/>
  <c r="X1685" i="1"/>
  <c r="Y1685" i="1"/>
  <c r="N1686" i="1"/>
  <c r="X1686" i="1"/>
  <c r="Y1686" i="1"/>
  <c r="N1687" i="1"/>
  <c r="X1687" i="1"/>
  <c r="Y1687" i="1"/>
  <c r="N1688" i="1"/>
  <c r="X1688" i="1"/>
  <c r="Y1688" i="1"/>
  <c r="N1689" i="1"/>
  <c r="X1689" i="1"/>
  <c r="Y1689" i="1"/>
  <c r="N1690" i="1"/>
  <c r="X1690" i="1"/>
  <c r="Y1690" i="1"/>
  <c r="N1691" i="1"/>
  <c r="X1691" i="1"/>
  <c r="Y1691" i="1"/>
  <c r="N1692" i="1"/>
  <c r="X1692" i="1"/>
  <c r="Y1692" i="1"/>
  <c r="N1693" i="1"/>
  <c r="X1693" i="1"/>
  <c r="Y1693" i="1"/>
  <c r="N1694" i="1"/>
  <c r="X1694" i="1"/>
  <c r="Y1694" i="1"/>
  <c r="N1695" i="1"/>
  <c r="X1695" i="1"/>
  <c r="Y1695" i="1"/>
  <c r="N1696" i="1"/>
  <c r="X1696" i="1"/>
  <c r="Y1696" i="1"/>
  <c r="N1697" i="1"/>
  <c r="X1697" i="1"/>
  <c r="Y1697" i="1"/>
  <c r="N1698" i="1"/>
  <c r="X1698" i="1"/>
  <c r="Y1698" i="1"/>
  <c r="N1699" i="1"/>
  <c r="X1699" i="1"/>
  <c r="Y1699" i="1"/>
  <c r="N1700" i="1"/>
  <c r="X1700" i="1"/>
  <c r="Y1700" i="1"/>
  <c r="N1701" i="1"/>
  <c r="X1701" i="1"/>
  <c r="Y1701" i="1"/>
  <c r="N1702" i="1"/>
  <c r="X1702" i="1"/>
  <c r="Y1702" i="1"/>
  <c r="N1703" i="1"/>
  <c r="X1703" i="1"/>
  <c r="Y1703" i="1"/>
  <c r="N1704" i="1"/>
  <c r="X1704" i="1"/>
  <c r="Y1704" i="1"/>
  <c r="N1705" i="1"/>
  <c r="X1705" i="1"/>
  <c r="Y1705" i="1"/>
  <c r="N1706" i="1"/>
  <c r="X1706" i="1"/>
  <c r="Y1706" i="1"/>
  <c r="N1707" i="1"/>
  <c r="X1707" i="1"/>
  <c r="Y1707" i="1"/>
  <c r="N1708" i="1"/>
  <c r="X1708" i="1"/>
  <c r="Y1708" i="1"/>
  <c r="N1709" i="1"/>
  <c r="X1709" i="1"/>
  <c r="Y1709" i="1"/>
  <c r="N1710" i="1"/>
  <c r="X1710" i="1"/>
  <c r="Y1710" i="1"/>
  <c r="N1711" i="1"/>
  <c r="X1711" i="1"/>
  <c r="Y1711" i="1"/>
  <c r="N1712" i="1"/>
  <c r="X1712" i="1"/>
  <c r="Y1712" i="1"/>
  <c r="N1713" i="1"/>
  <c r="X1713" i="1"/>
  <c r="Y1713" i="1"/>
  <c r="N1714" i="1"/>
  <c r="X1714" i="1"/>
  <c r="Y1714" i="1"/>
  <c r="N1715" i="1"/>
  <c r="X1715" i="1"/>
  <c r="Y1715" i="1"/>
  <c r="N1716" i="1"/>
  <c r="X1716" i="1"/>
  <c r="Y1716" i="1"/>
  <c r="N1717" i="1"/>
  <c r="X1717" i="1"/>
  <c r="Y1717" i="1"/>
  <c r="N1718" i="1"/>
  <c r="X1718" i="1"/>
  <c r="Y1718" i="1"/>
  <c r="N1719" i="1"/>
  <c r="X1719" i="1"/>
  <c r="Y1719" i="1"/>
  <c r="N1720" i="1"/>
  <c r="X1720" i="1"/>
  <c r="Y1720" i="1"/>
  <c r="N1721" i="1"/>
  <c r="X1721" i="1"/>
  <c r="Y1721" i="1"/>
  <c r="N1722" i="1"/>
  <c r="X1722" i="1"/>
  <c r="Y1722" i="1"/>
  <c r="N1723" i="1"/>
  <c r="X1723" i="1"/>
  <c r="Y1723" i="1"/>
  <c r="N1724" i="1"/>
  <c r="X1724" i="1"/>
  <c r="Y1724" i="1"/>
  <c r="N1725" i="1"/>
  <c r="X1725" i="1"/>
  <c r="Y1725" i="1"/>
  <c r="N1726" i="1"/>
  <c r="X1726" i="1"/>
  <c r="Y1726" i="1"/>
  <c r="N1727" i="1"/>
  <c r="X1727" i="1"/>
  <c r="Y1727" i="1"/>
  <c r="N1728" i="1"/>
  <c r="X1728" i="1"/>
  <c r="Y1728" i="1"/>
  <c r="N1729" i="1"/>
  <c r="X1729" i="1"/>
  <c r="Y1729" i="1"/>
  <c r="N1730" i="1"/>
  <c r="X1730" i="1"/>
  <c r="Y1730" i="1"/>
  <c r="N1731" i="1"/>
  <c r="Y1731" i="1"/>
  <c r="N1732" i="1"/>
  <c r="Y1732" i="1"/>
  <c r="N1733" i="1"/>
  <c r="Y1733" i="1"/>
  <c r="N1734" i="1"/>
  <c r="X1734" i="1"/>
  <c r="Y1734" i="1"/>
  <c r="N1735" i="1"/>
  <c r="X1735" i="1"/>
  <c r="Y1735" i="1"/>
  <c r="N1736" i="1"/>
  <c r="X1736" i="1"/>
  <c r="Y1736" i="1"/>
  <c r="N1737" i="1"/>
  <c r="X1737" i="1"/>
  <c r="Y1737" i="1"/>
  <c r="N1738" i="1"/>
  <c r="X1738" i="1"/>
  <c r="Y1738" i="1"/>
  <c r="N1739" i="1"/>
  <c r="X1739" i="1"/>
  <c r="Y1739" i="1"/>
  <c r="N1740" i="1"/>
  <c r="X1740" i="1"/>
  <c r="Y1740" i="1"/>
  <c r="N1741" i="1"/>
  <c r="X1741" i="1"/>
  <c r="Y1741" i="1"/>
  <c r="N1742" i="1"/>
  <c r="X1742" i="1"/>
  <c r="Y1742" i="1"/>
  <c r="N1743" i="1"/>
  <c r="X1743" i="1"/>
  <c r="Y1743" i="1"/>
  <c r="N1744" i="1"/>
  <c r="X1744" i="1"/>
  <c r="Y1744" i="1"/>
  <c r="N1745" i="1"/>
  <c r="X1745" i="1"/>
  <c r="Y1745" i="1"/>
  <c r="N1746" i="1"/>
  <c r="X1746" i="1"/>
  <c r="Y1746" i="1"/>
  <c r="N1747" i="1"/>
  <c r="X1747" i="1"/>
  <c r="Y1747" i="1"/>
  <c r="N1748" i="1"/>
  <c r="X1748" i="1"/>
  <c r="Y1748" i="1"/>
  <c r="N1749" i="1"/>
  <c r="X1749" i="1"/>
  <c r="Y1749" i="1"/>
  <c r="N1750" i="1"/>
  <c r="X1750" i="1"/>
  <c r="Y1750" i="1"/>
  <c r="N1751" i="1"/>
  <c r="X1751" i="1"/>
  <c r="Y1751" i="1"/>
  <c r="N1752" i="1"/>
  <c r="X1752" i="1"/>
  <c r="Y1752" i="1"/>
  <c r="N1753" i="1"/>
  <c r="X1753" i="1"/>
  <c r="Y1753" i="1"/>
  <c r="N1754" i="1"/>
  <c r="X1754" i="1"/>
  <c r="Y1754" i="1"/>
  <c r="N1755" i="1"/>
  <c r="X1755" i="1"/>
  <c r="Y1755" i="1"/>
  <c r="N1756" i="1"/>
  <c r="X1756" i="1"/>
  <c r="Y1756" i="1"/>
  <c r="N1757" i="1"/>
  <c r="X1757" i="1"/>
  <c r="Y1757" i="1"/>
  <c r="N1758" i="1"/>
  <c r="X1758" i="1"/>
  <c r="Y1758" i="1"/>
  <c r="N1759" i="1"/>
  <c r="X1759" i="1"/>
  <c r="Y1759" i="1"/>
  <c r="N1760" i="1"/>
  <c r="X1760" i="1"/>
  <c r="Y1760" i="1"/>
  <c r="N1761" i="1"/>
  <c r="X1761" i="1"/>
  <c r="Y1761" i="1"/>
  <c r="N1762" i="1"/>
  <c r="X1762" i="1"/>
  <c r="Y1762" i="1"/>
  <c r="N1763" i="1"/>
  <c r="X1763" i="1"/>
  <c r="Y1763" i="1"/>
  <c r="N1764" i="1"/>
  <c r="X1764" i="1"/>
  <c r="Y1764" i="1"/>
  <c r="N1765" i="1"/>
  <c r="X1765" i="1"/>
  <c r="Y1765" i="1"/>
  <c r="N1766" i="1"/>
  <c r="X1766" i="1"/>
  <c r="Y1766" i="1"/>
  <c r="N1767" i="1"/>
  <c r="X1767" i="1"/>
  <c r="Y1767" i="1"/>
  <c r="N1768" i="1"/>
  <c r="X1768" i="1"/>
  <c r="Y1768" i="1"/>
  <c r="N1769" i="1"/>
  <c r="X1769" i="1"/>
  <c r="Y1769" i="1"/>
  <c r="N1770" i="1"/>
  <c r="X1770" i="1"/>
  <c r="Y1770" i="1"/>
  <c r="N1771" i="1"/>
  <c r="X1771" i="1"/>
  <c r="Y1771" i="1"/>
  <c r="N1772" i="1"/>
  <c r="X1772" i="1"/>
  <c r="Y1772" i="1"/>
  <c r="N1773" i="1"/>
  <c r="X1773" i="1"/>
  <c r="Y1773" i="1"/>
  <c r="N1774" i="1"/>
  <c r="X1774" i="1"/>
  <c r="Y1774" i="1"/>
  <c r="N1775" i="1"/>
  <c r="X1775" i="1"/>
  <c r="Y1775" i="1"/>
  <c r="N1776" i="1"/>
  <c r="X1776" i="1"/>
  <c r="Y1776" i="1"/>
  <c r="N1777" i="1"/>
  <c r="X1777" i="1"/>
  <c r="Y1777" i="1"/>
  <c r="N1778" i="1"/>
  <c r="X1778" i="1"/>
  <c r="Y1778" i="1"/>
  <c r="N1779" i="1"/>
  <c r="X1779" i="1"/>
  <c r="Y1779" i="1"/>
  <c r="N1780" i="1"/>
  <c r="X1780" i="1"/>
  <c r="Y1780" i="1"/>
  <c r="N1781" i="1"/>
  <c r="X1781" i="1"/>
  <c r="Y1781" i="1"/>
  <c r="N1782" i="1"/>
  <c r="X1782" i="1"/>
  <c r="Y1782" i="1"/>
  <c r="N1783" i="1"/>
  <c r="X1783" i="1"/>
  <c r="Y1783" i="1"/>
  <c r="N1784" i="1"/>
  <c r="X1784" i="1"/>
  <c r="Y1784" i="1"/>
  <c r="N1785" i="1"/>
  <c r="X1785" i="1"/>
  <c r="Y1785" i="1"/>
  <c r="N1786" i="1"/>
  <c r="X1786" i="1"/>
  <c r="Y1786" i="1"/>
  <c r="N1787" i="1"/>
  <c r="X1787" i="1"/>
  <c r="Y1787" i="1"/>
  <c r="N1788" i="1"/>
  <c r="X1788" i="1"/>
  <c r="Y1788" i="1"/>
  <c r="N1789" i="1"/>
  <c r="X1789" i="1"/>
  <c r="Y1789" i="1"/>
  <c r="N1790" i="1"/>
  <c r="X1790" i="1"/>
  <c r="Y1790" i="1"/>
  <c r="N1791" i="1"/>
  <c r="X1791" i="1"/>
  <c r="Y1791" i="1"/>
  <c r="N1792" i="1"/>
  <c r="X1792" i="1"/>
  <c r="Y1792" i="1"/>
  <c r="N1793" i="1"/>
  <c r="X1793" i="1"/>
  <c r="Y1793" i="1"/>
  <c r="N1794" i="1"/>
  <c r="X1794" i="1"/>
  <c r="Y1794" i="1"/>
  <c r="N1795" i="1"/>
  <c r="X1795" i="1"/>
  <c r="Y1795" i="1"/>
  <c r="N1796" i="1"/>
  <c r="X1796" i="1"/>
  <c r="Y1796" i="1"/>
  <c r="N1797" i="1"/>
  <c r="X1797" i="1"/>
  <c r="Y1797" i="1"/>
  <c r="N1798" i="1"/>
  <c r="X1798" i="1"/>
  <c r="Y1798" i="1"/>
  <c r="N1799" i="1"/>
  <c r="X1799" i="1"/>
  <c r="Y1799" i="1"/>
  <c r="N1800" i="1"/>
  <c r="X1800" i="1"/>
  <c r="Y1800" i="1"/>
  <c r="N1801" i="1"/>
  <c r="X1801" i="1"/>
  <c r="Y1801" i="1"/>
  <c r="N1802" i="1"/>
  <c r="X1802" i="1"/>
  <c r="Y1802" i="1"/>
  <c r="N1803" i="1"/>
  <c r="X1803" i="1"/>
  <c r="Y1803" i="1"/>
  <c r="N1804" i="1"/>
  <c r="X1804" i="1"/>
  <c r="Y1804" i="1"/>
  <c r="N1805" i="1"/>
  <c r="X1805" i="1"/>
  <c r="Y1805" i="1"/>
  <c r="N1806" i="1"/>
  <c r="X1806" i="1"/>
  <c r="Y1806" i="1"/>
  <c r="N1807" i="1"/>
  <c r="X1807" i="1"/>
  <c r="Y1807" i="1"/>
  <c r="N1808" i="1"/>
  <c r="X1808" i="1"/>
  <c r="Y1808" i="1"/>
  <c r="N1809" i="1"/>
  <c r="X1809" i="1"/>
  <c r="Y1809" i="1"/>
  <c r="N1810" i="1"/>
  <c r="X1810" i="1"/>
  <c r="Y1810" i="1"/>
  <c r="N1811" i="1"/>
  <c r="X1811" i="1"/>
  <c r="Y1811" i="1"/>
  <c r="N1812" i="1"/>
  <c r="X1812" i="1"/>
  <c r="Y1812" i="1"/>
  <c r="N1813" i="1"/>
  <c r="X1813" i="1"/>
  <c r="Y1813" i="1"/>
  <c r="N1814" i="1"/>
  <c r="X1814" i="1"/>
  <c r="Y1814" i="1"/>
  <c r="N1815" i="1"/>
  <c r="X1815" i="1"/>
  <c r="Y1815" i="1"/>
  <c r="N1816" i="1"/>
  <c r="X1816" i="1"/>
  <c r="Y1816" i="1"/>
  <c r="N1817" i="1"/>
  <c r="X1817" i="1"/>
  <c r="Y1817" i="1"/>
  <c r="N1818" i="1"/>
  <c r="X1818" i="1"/>
  <c r="Y1818" i="1"/>
  <c r="N1819" i="1"/>
  <c r="X1819" i="1"/>
  <c r="Y1819" i="1"/>
  <c r="N1820" i="1"/>
  <c r="X1820" i="1"/>
  <c r="Y1820" i="1"/>
  <c r="N1821" i="1"/>
  <c r="X1821" i="1"/>
  <c r="Y1821" i="1"/>
  <c r="N1822" i="1"/>
  <c r="X1822" i="1"/>
  <c r="Y1822" i="1"/>
  <c r="N1823" i="1"/>
  <c r="X1823" i="1"/>
  <c r="Y1823" i="1"/>
  <c r="N1824" i="1"/>
  <c r="X1824" i="1"/>
  <c r="Y1824" i="1"/>
  <c r="N1825" i="1"/>
  <c r="X1825" i="1"/>
  <c r="Y1825" i="1"/>
  <c r="N1826" i="1"/>
  <c r="X1826" i="1"/>
  <c r="Y1826" i="1"/>
  <c r="N1827" i="1"/>
  <c r="X1827" i="1"/>
  <c r="Y1827" i="1"/>
  <c r="N1828" i="1"/>
  <c r="X1828" i="1"/>
  <c r="Y1828" i="1"/>
  <c r="N1829" i="1"/>
  <c r="X1829" i="1"/>
  <c r="Y1829" i="1"/>
  <c r="N1830" i="1"/>
  <c r="X1830" i="1"/>
  <c r="Y1830" i="1"/>
  <c r="N1831" i="1"/>
  <c r="X1831" i="1"/>
  <c r="Y1831" i="1"/>
  <c r="N1832" i="1"/>
  <c r="X1832" i="1"/>
  <c r="Y1832" i="1"/>
  <c r="N1833" i="1"/>
  <c r="X1833" i="1"/>
  <c r="Y1833" i="1"/>
  <c r="N1834" i="1"/>
  <c r="X1834" i="1"/>
  <c r="Y1834" i="1"/>
  <c r="N1835" i="1"/>
  <c r="X1835" i="1"/>
  <c r="Y1835" i="1"/>
  <c r="N1836" i="1"/>
  <c r="X1836" i="1"/>
  <c r="Y1836" i="1"/>
  <c r="N1837" i="1"/>
  <c r="X1837" i="1"/>
  <c r="Y1837" i="1"/>
  <c r="N1838" i="1"/>
  <c r="X1838" i="1"/>
  <c r="Y1838" i="1"/>
  <c r="N1839" i="1"/>
  <c r="X1839" i="1"/>
  <c r="Y1839" i="1"/>
  <c r="N1840" i="1"/>
  <c r="X1840" i="1"/>
  <c r="Y1840" i="1"/>
  <c r="N1841" i="1"/>
  <c r="X1841" i="1"/>
  <c r="Y1841" i="1"/>
  <c r="N1842" i="1"/>
  <c r="X1842" i="1"/>
  <c r="Y1842" i="1"/>
  <c r="N1843" i="1"/>
  <c r="X1843" i="1"/>
  <c r="Y1843" i="1"/>
  <c r="N1844" i="1"/>
  <c r="X1844" i="1"/>
  <c r="Y1844" i="1"/>
  <c r="N1845" i="1"/>
  <c r="X1845" i="1"/>
  <c r="Y1845" i="1"/>
  <c r="N1846" i="1"/>
  <c r="X1846" i="1"/>
  <c r="Y1846" i="1"/>
  <c r="N1847" i="1"/>
  <c r="X1847" i="1"/>
  <c r="Y1847" i="1"/>
  <c r="N1848" i="1"/>
  <c r="X1848" i="1"/>
  <c r="Y1848" i="1"/>
  <c r="N1849" i="1"/>
  <c r="X1849" i="1"/>
  <c r="Y1849" i="1"/>
  <c r="N1850" i="1"/>
  <c r="X1850" i="1"/>
  <c r="Y1850" i="1"/>
  <c r="N1851" i="1"/>
  <c r="X1851" i="1"/>
  <c r="Y1851" i="1"/>
  <c r="N1852" i="1"/>
  <c r="X1852" i="1"/>
  <c r="Y1852" i="1"/>
  <c r="N1853" i="1"/>
  <c r="X1853" i="1"/>
  <c r="Y1853" i="1"/>
  <c r="N1854" i="1"/>
  <c r="X1854" i="1"/>
  <c r="Y1854" i="1"/>
  <c r="N1855" i="1"/>
  <c r="X1855" i="1"/>
  <c r="Y1855" i="1"/>
  <c r="N1856" i="1"/>
  <c r="X1856" i="1"/>
  <c r="Y1856" i="1"/>
  <c r="N1857" i="1"/>
  <c r="X1857" i="1"/>
  <c r="Y1857" i="1"/>
  <c r="N1858" i="1"/>
  <c r="X1858" i="1"/>
  <c r="Y1858" i="1"/>
  <c r="N1859" i="1"/>
  <c r="X1859" i="1"/>
  <c r="Y1859" i="1"/>
  <c r="N1860" i="1"/>
  <c r="X1860" i="1"/>
  <c r="Y1860" i="1"/>
  <c r="N1861" i="1"/>
  <c r="X1861" i="1"/>
  <c r="Y1861" i="1"/>
  <c r="N1862" i="1"/>
  <c r="X1862" i="1"/>
  <c r="Y1862" i="1"/>
  <c r="N1863" i="1"/>
  <c r="X1863" i="1"/>
  <c r="Y1863" i="1"/>
  <c r="N1864" i="1"/>
  <c r="X1864" i="1"/>
  <c r="Y1864" i="1"/>
  <c r="N1865" i="1"/>
  <c r="X1865" i="1"/>
  <c r="Y1865" i="1"/>
  <c r="N1866" i="1"/>
  <c r="X1866" i="1"/>
  <c r="Y1866" i="1"/>
  <c r="N1867" i="1"/>
  <c r="X1867" i="1"/>
  <c r="Y1867" i="1"/>
  <c r="N1868" i="1"/>
  <c r="X1868" i="1"/>
  <c r="Y1868" i="1"/>
  <c r="N1869" i="1"/>
  <c r="X1869" i="1"/>
  <c r="Y1869" i="1"/>
  <c r="N1870" i="1"/>
  <c r="X1870" i="1"/>
  <c r="Y1870" i="1"/>
  <c r="N1871" i="1"/>
  <c r="X1871" i="1"/>
  <c r="Y1871" i="1"/>
  <c r="N1872" i="1"/>
  <c r="X1872" i="1"/>
  <c r="Y1872" i="1"/>
  <c r="N1873" i="1"/>
  <c r="X1873" i="1"/>
  <c r="Y1873" i="1"/>
  <c r="N1874" i="1"/>
  <c r="X1874" i="1"/>
  <c r="Y1874" i="1"/>
  <c r="N1875" i="1"/>
  <c r="X1875" i="1"/>
  <c r="Y1875" i="1"/>
  <c r="N1876" i="1"/>
  <c r="X1876" i="1"/>
  <c r="Y1876" i="1"/>
  <c r="N1877" i="1"/>
  <c r="X1877" i="1"/>
  <c r="Y1877" i="1"/>
  <c r="N1878" i="1"/>
  <c r="X1878" i="1"/>
  <c r="Y1878" i="1"/>
  <c r="N1879" i="1"/>
  <c r="X1879" i="1"/>
  <c r="Y1879" i="1"/>
  <c r="N1880" i="1"/>
  <c r="X1880" i="1"/>
  <c r="Y1880" i="1"/>
  <c r="N1881" i="1"/>
  <c r="X1881" i="1"/>
  <c r="Y1881" i="1"/>
  <c r="N1882" i="1"/>
  <c r="X1882" i="1"/>
  <c r="Y1882" i="1"/>
  <c r="N1883" i="1"/>
  <c r="X1883" i="1"/>
  <c r="Y1883" i="1"/>
  <c r="N1884" i="1"/>
  <c r="X1884" i="1"/>
  <c r="Y1884" i="1"/>
  <c r="N1885" i="1"/>
  <c r="X1885" i="1"/>
  <c r="Y1885" i="1"/>
  <c r="N1886" i="1"/>
  <c r="X1886" i="1"/>
  <c r="Y1886" i="1"/>
  <c r="N1887" i="1"/>
  <c r="X1887" i="1"/>
  <c r="Y1887" i="1"/>
  <c r="N1888" i="1"/>
  <c r="X1888" i="1"/>
  <c r="Y1888" i="1"/>
  <c r="N1889" i="1"/>
  <c r="X1889" i="1"/>
  <c r="Y1889" i="1"/>
  <c r="N1890" i="1"/>
  <c r="X1890" i="1"/>
  <c r="Y1890" i="1"/>
  <c r="N1891" i="1"/>
  <c r="X1891" i="1"/>
  <c r="Y1891" i="1"/>
  <c r="N1892" i="1"/>
  <c r="X1892" i="1"/>
  <c r="Y1892" i="1"/>
  <c r="N1893" i="1"/>
  <c r="X1893" i="1"/>
  <c r="Y1893" i="1"/>
  <c r="N1894" i="1"/>
  <c r="X1894" i="1"/>
  <c r="Y1894" i="1"/>
  <c r="N1895" i="1"/>
  <c r="X1895" i="1"/>
  <c r="Y1895" i="1"/>
  <c r="X1896" i="1"/>
  <c r="Y1896" i="1"/>
  <c r="X1897" i="1"/>
  <c r="Y1897" i="1"/>
  <c r="X1898" i="1"/>
  <c r="Y1898" i="1"/>
  <c r="X1899" i="1"/>
  <c r="Y1899" i="1"/>
  <c r="X1900" i="1"/>
  <c r="Y1900" i="1"/>
  <c r="X1901" i="1"/>
  <c r="Y1901" i="1"/>
  <c r="X1902" i="1"/>
  <c r="Y1902" i="1"/>
  <c r="X1903" i="1"/>
  <c r="Y1903" i="1"/>
  <c r="X1904" i="1"/>
  <c r="Y1904" i="1"/>
  <c r="X1905" i="1"/>
  <c r="Y1905" i="1"/>
  <c r="X1906" i="1"/>
  <c r="Y1906" i="1"/>
  <c r="X1907" i="1"/>
  <c r="Y1907" i="1"/>
  <c r="X1908" i="1"/>
  <c r="Y1908" i="1"/>
  <c r="X1909" i="1"/>
  <c r="Y1909" i="1"/>
  <c r="X1910" i="1"/>
  <c r="Y1910" i="1"/>
  <c r="X1911" i="1"/>
  <c r="Y1911" i="1"/>
  <c r="X1912" i="1"/>
  <c r="Y1912" i="1"/>
  <c r="X1913" i="1"/>
  <c r="Y1913" i="1"/>
  <c r="X1914" i="1"/>
  <c r="Y1914" i="1"/>
  <c r="X1915" i="1"/>
  <c r="Y1915" i="1"/>
  <c r="X1916" i="1"/>
  <c r="Y1916" i="1"/>
  <c r="X1917" i="1"/>
  <c r="Y1917" i="1"/>
  <c r="X1918" i="1"/>
  <c r="Y1918" i="1"/>
  <c r="X1919" i="1"/>
  <c r="Y1919" i="1"/>
  <c r="X1920" i="1"/>
  <c r="Y1920" i="1"/>
  <c r="X1921" i="1"/>
  <c r="Y1921" i="1"/>
  <c r="X1922" i="1"/>
  <c r="Y1922" i="1"/>
  <c r="X1923" i="1"/>
  <c r="Y1923" i="1"/>
  <c r="X1924" i="1"/>
  <c r="Y1924" i="1"/>
  <c r="X1925" i="1"/>
  <c r="Y1925" i="1"/>
  <c r="X1926" i="1"/>
  <c r="Y1926" i="1"/>
  <c r="X1927" i="1"/>
  <c r="Y1927" i="1"/>
  <c r="X1928" i="1"/>
  <c r="Y1928" i="1"/>
  <c r="X1929" i="1"/>
  <c r="Y1929" i="1"/>
  <c r="X1930" i="1"/>
  <c r="Y1930" i="1"/>
  <c r="X1931" i="1"/>
  <c r="Y1931" i="1"/>
  <c r="X1932" i="1"/>
  <c r="Y1932" i="1"/>
  <c r="X1933" i="1"/>
  <c r="Y1933" i="1"/>
  <c r="X1934" i="1"/>
  <c r="Y1934" i="1"/>
  <c r="X1935" i="1"/>
  <c r="Y1935" i="1"/>
  <c r="X1936" i="1"/>
  <c r="Y1936" i="1"/>
  <c r="X1937" i="1"/>
  <c r="Y1937" i="1"/>
  <c r="X1938" i="1"/>
  <c r="Y1938" i="1"/>
  <c r="X1939" i="1"/>
  <c r="Y1939" i="1"/>
  <c r="X1940" i="1"/>
  <c r="Y1940" i="1"/>
  <c r="X1941" i="1"/>
  <c r="Y1941" i="1"/>
  <c r="X1942" i="1"/>
  <c r="Y1942" i="1"/>
  <c r="X1943" i="1"/>
  <c r="Y1943" i="1"/>
  <c r="X1944" i="1"/>
  <c r="Y1944" i="1"/>
  <c r="X1945" i="1"/>
  <c r="Y1945" i="1"/>
  <c r="X1946" i="1"/>
  <c r="Y1946" i="1"/>
  <c r="X1947" i="1"/>
  <c r="Y1947" i="1"/>
  <c r="X1948" i="1"/>
  <c r="Y1948" i="1"/>
  <c r="X1949" i="1"/>
  <c r="Y1949" i="1"/>
  <c r="X1950" i="1"/>
  <c r="Y1950" i="1"/>
  <c r="X1951" i="1"/>
  <c r="Y1951" i="1"/>
  <c r="X1952" i="1"/>
  <c r="Y1952" i="1"/>
  <c r="X1953" i="1"/>
  <c r="Y1953" i="1"/>
  <c r="X1954" i="1"/>
  <c r="Y1954" i="1"/>
  <c r="X1955" i="1"/>
  <c r="Y1955" i="1"/>
  <c r="X1956" i="1"/>
  <c r="Y1956" i="1"/>
  <c r="X1957" i="1"/>
  <c r="Y1957" i="1"/>
  <c r="X1958" i="1"/>
  <c r="Y1958" i="1"/>
  <c r="X1959" i="1"/>
  <c r="Y1959" i="1"/>
  <c r="X1960" i="1"/>
  <c r="Y1960" i="1"/>
  <c r="X1961" i="1"/>
  <c r="Y1961" i="1"/>
  <c r="X1962" i="1"/>
  <c r="Y1962" i="1"/>
  <c r="X1963" i="1"/>
  <c r="Y1963" i="1"/>
  <c r="X1964" i="1"/>
  <c r="Y1964" i="1"/>
  <c r="X1965" i="1"/>
  <c r="Y1965" i="1"/>
  <c r="X1966" i="1"/>
  <c r="Y1966" i="1"/>
  <c r="X1967" i="1"/>
  <c r="Y1967" i="1"/>
  <c r="X1968" i="1"/>
  <c r="Y1968" i="1"/>
  <c r="X1969" i="1"/>
  <c r="Y1969" i="1"/>
  <c r="X1970" i="1"/>
  <c r="Y1970" i="1"/>
  <c r="X1971" i="1"/>
  <c r="Y1971" i="1"/>
  <c r="X1972" i="1"/>
  <c r="Y1972" i="1"/>
  <c r="X1973" i="1"/>
  <c r="Y1973" i="1"/>
  <c r="X1974" i="1"/>
  <c r="Y1974" i="1"/>
  <c r="X1975" i="1"/>
  <c r="Y1975" i="1"/>
  <c r="X1976" i="1"/>
  <c r="Y1976" i="1"/>
  <c r="X1977" i="1"/>
  <c r="Y1977" i="1"/>
  <c r="X1978" i="1"/>
  <c r="Y1978" i="1"/>
  <c r="X1979" i="1"/>
  <c r="Y1979" i="1"/>
  <c r="X1980" i="1"/>
  <c r="Y1980" i="1"/>
  <c r="X1981" i="1"/>
  <c r="Y1981" i="1"/>
  <c r="X1982" i="1"/>
  <c r="Y1982" i="1"/>
  <c r="X1983" i="1"/>
  <c r="Y1983" i="1"/>
  <c r="X1984" i="1"/>
  <c r="Y1984" i="1"/>
  <c r="X1985" i="1"/>
  <c r="Y1985" i="1"/>
  <c r="X1986" i="1"/>
  <c r="Y1986" i="1"/>
  <c r="X1987" i="1"/>
  <c r="Y1987" i="1"/>
  <c r="X1988" i="1"/>
  <c r="Y1988" i="1"/>
  <c r="X1989" i="1"/>
  <c r="Y1989" i="1"/>
  <c r="X1990" i="1"/>
  <c r="Y1990" i="1"/>
  <c r="X1991" i="1"/>
  <c r="Y1991" i="1"/>
  <c r="X1992" i="1"/>
  <c r="Y1992" i="1"/>
  <c r="X1993" i="1"/>
  <c r="Y1993" i="1"/>
  <c r="X1994" i="1"/>
  <c r="Y1994" i="1"/>
  <c r="X1995" i="1"/>
  <c r="Y1995" i="1"/>
  <c r="X1996" i="1"/>
  <c r="Y1996" i="1"/>
  <c r="X1997" i="1"/>
  <c r="Y1997" i="1"/>
  <c r="X1998" i="1"/>
  <c r="Y1998" i="1"/>
  <c r="X1999" i="1"/>
  <c r="Y1999" i="1"/>
  <c r="X2000" i="1"/>
  <c r="Y2000" i="1"/>
  <c r="X2001" i="1"/>
  <c r="Y2001" i="1"/>
  <c r="X2002" i="1"/>
  <c r="Y2002" i="1"/>
  <c r="X2003" i="1"/>
  <c r="Y2003" i="1"/>
  <c r="X2004" i="1"/>
  <c r="Y2004" i="1"/>
  <c r="X2005" i="1"/>
  <c r="Y2005" i="1"/>
  <c r="X2006" i="1"/>
  <c r="Y2006" i="1"/>
  <c r="X2007" i="1"/>
  <c r="Y2007" i="1"/>
  <c r="X2008" i="1"/>
  <c r="Y2008" i="1"/>
  <c r="X2009" i="1"/>
  <c r="Y2009" i="1"/>
  <c r="X2010" i="1"/>
  <c r="Y2010" i="1"/>
  <c r="X2011" i="1"/>
  <c r="Y2011" i="1"/>
  <c r="X2012" i="1"/>
  <c r="Y2012" i="1"/>
  <c r="X2013" i="1"/>
  <c r="Y2013" i="1"/>
  <c r="X2014" i="1"/>
  <c r="Y2014" i="1"/>
  <c r="X2015" i="1"/>
  <c r="Y2015" i="1"/>
  <c r="X2016" i="1"/>
  <c r="Y2016" i="1"/>
  <c r="X2017" i="1"/>
  <c r="Y2017" i="1"/>
  <c r="X2018" i="1"/>
  <c r="Y2018" i="1"/>
  <c r="X2019" i="1"/>
  <c r="Y2019" i="1"/>
  <c r="X2020" i="1"/>
  <c r="Y2020" i="1"/>
  <c r="X2021" i="1"/>
  <c r="Y2021" i="1"/>
  <c r="X2022" i="1"/>
  <c r="Y2022" i="1"/>
  <c r="X2023" i="1"/>
  <c r="Y2023" i="1"/>
  <c r="X2024" i="1"/>
  <c r="Y2024" i="1"/>
  <c r="X2025" i="1"/>
  <c r="Y2025" i="1"/>
  <c r="X2026" i="1"/>
  <c r="Y2026" i="1"/>
  <c r="X2027" i="1"/>
  <c r="Y2027" i="1"/>
  <c r="X2028" i="1"/>
  <c r="Y2028" i="1"/>
  <c r="X2029" i="1"/>
  <c r="Y2029" i="1"/>
  <c r="X2030" i="1"/>
  <c r="Y2030" i="1"/>
  <c r="X2031" i="1"/>
  <c r="Y2031" i="1"/>
  <c r="X2032" i="1"/>
  <c r="Y2032" i="1"/>
  <c r="X2033" i="1"/>
  <c r="Y2033" i="1"/>
  <c r="X2034" i="1"/>
  <c r="Y2034" i="1"/>
  <c r="X2035" i="1"/>
  <c r="Y2035" i="1"/>
  <c r="X2036" i="1"/>
  <c r="Y2036" i="1"/>
  <c r="X2037" i="1"/>
  <c r="Y2037" i="1"/>
  <c r="X2038" i="1"/>
  <c r="Y2038" i="1"/>
  <c r="X2039" i="1"/>
  <c r="Y2039" i="1"/>
  <c r="X2040" i="1"/>
  <c r="Y2040" i="1"/>
  <c r="X2041" i="1"/>
  <c r="Y2041" i="1"/>
  <c r="X2042" i="1"/>
  <c r="Y2042" i="1"/>
  <c r="X2043" i="1"/>
  <c r="Y2043" i="1"/>
  <c r="X2044" i="1"/>
  <c r="Y2044" i="1"/>
  <c r="X2045" i="1"/>
  <c r="Y2045" i="1"/>
  <c r="X2046" i="1"/>
  <c r="Y2046" i="1"/>
  <c r="X2047" i="1"/>
  <c r="Y2047" i="1"/>
  <c r="X2048" i="1"/>
  <c r="Y2048" i="1"/>
  <c r="X2049" i="1"/>
  <c r="Y2049" i="1"/>
  <c r="X2050" i="1"/>
  <c r="Y2050" i="1"/>
  <c r="X2051" i="1"/>
  <c r="Y2051" i="1"/>
  <c r="X2052" i="1"/>
  <c r="Y2052" i="1"/>
  <c r="X2053" i="1"/>
  <c r="Y2053" i="1"/>
  <c r="X2054" i="1"/>
  <c r="Y2054" i="1"/>
  <c r="X2055" i="1"/>
  <c r="Y2055" i="1"/>
  <c r="X2056" i="1"/>
  <c r="Y2056" i="1"/>
  <c r="X2057" i="1"/>
  <c r="Y2057" i="1"/>
  <c r="X2058" i="1"/>
  <c r="Y2058" i="1"/>
  <c r="X2059" i="1"/>
  <c r="Y2059" i="1"/>
  <c r="X2060" i="1"/>
  <c r="Y2060" i="1"/>
  <c r="X2061" i="1"/>
  <c r="Y2061" i="1"/>
  <c r="X2062" i="1"/>
  <c r="Y2062" i="1"/>
  <c r="X2063" i="1"/>
  <c r="Y2063" i="1"/>
  <c r="X2064" i="1"/>
  <c r="Y2064" i="1"/>
  <c r="X2065" i="1"/>
  <c r="Y2065" i="1"/>
  <c r="X2066" i="1"/>
  <c r="Y2066" i="1"/>
  <c r="X2067" i="1"/>
  <c r="Y2067" i="1"/>
  <c r="X2068" i="1"/>
  <c r="Y2068" i="1"/>
  <c r="X2069" i="1"/>
  <c r="Y2069" i="1"/>
  <c r="X2070" i="1"/>
  <c r="Y2070" i="1"/>
  <c r="X2071" i="1"/>
  <c r="Y2071" i="1"/>
  <c r="X2072" i="1"/>
  <c r="Y2072" i="1"/>
  <c r="X2073" i="1"/>
  <c r="Y2073" i="1"/>
  <c r="X2074" i="1"/>
  <c r="Y2074" i="1"/>
  <c r="X2075" i="1"/>
  <c r="Y2075" i="1"/>
  <c r="X2076" i="1"/>
  <c r="Y2076" i="1"/>
  <c r="X2077" i="1"/>
  <c r="Y2077" i="1"/>
  <c r="X2078" i="1"/>
  <c r="Y2078" i="1"/>
  <c r="X2079" i="1"/>
  <c r="Y2079" i="1"/>
  <c r="X2080" i="1"/>
  <c r="Y2080" i="1"/>
  <c r="X2081" i="1"/>
  <c r="Y2081" i="1"/>
  <c r="X2082" i="1"/>
  <c r="Y2082" i="1"/>
  <c r="X2083" i="1"/>
  <c r="Y2083" i="1"/>
  <c r="X2084" i="1"/>
  <c r="Y2084" i="1"/>
  <c r="X2085" i="1"/>
  <c r="Y2085" i="1"/>
  <c r="X2086" i="1"/>
  <c r="Y2086" i="1"/>
  <c r="X2087" i="1"/>
  <c r="Y2087" i="1"/>
  <c r="X2088" i="1"/>
  <c r="Y2088" i="1"/>
  <c r="X2089" i="1"/>
  <c r="Y2089" i="1"/>
  <c r="X2090" i="1"/>
  <c r="Y2090" i="1"/>
  <c r="X2091" i="1"/>
  <c r="Y2091" i="1"/>
  <c r="X2092" i="1"/>
  <c r="Y2092" i="1"/>
  <c r="X2093" i="1"/>
  <c r="Y2093" i="1"/>
  <c r="X2094" i="1"/>
  <c r="Y2094" i="1"/>
  <c r="X2095" i="1"/>
  <c r="Y2095" i="1"/>
  <c r="X2096" i="1"/>
  <c r="Y2096" i="1"/>
  <c r="X2097" i="1"/>
  <c r="Y2097" i="1"/>
  <c r="X2098" i="1"/>
  <c r="Y2098" i="1"/>
  <c r="X2099" i="1"/>
  <c r="Y2099" i="1"/>
  <c r="X2100" i="1"/>
  <c r="Y2100" i="1"/>
  <c r="X2101" i="1"/>
  <c r="Y2101" i="1"/>
  <c r="X2102" i="1"/>
  <c r="Y2102" i="1"/>
  <c r="X2103" i="1"/>
  <c r="Y2103" i="1"/>
  <c r="X2104" i="1"/>
  <c r="Y2104" i="1"/>
  <c r="X2105" i="1"/>
  <c r="Y2105" i="1"/>
  <c r="X2106" i="1"/>
  <c r="Y2106" i="1"/>
  <c r="X2107" i="1"/>
  <c r="Y2107" i="1"/>
  <c r="X2108" i="1"/>
  <c r="Y2108" i="1"/>
  <c r="X2109" i="1"/>
  <c r="Y2109" i="1"/>
  <c r="X2110" i="1"/>
  <c r="Y2110" i="1"/>
  <c r="X2111" i="1"/>
  <c r="Y2111" i="1"/>
  <c r="X2112" i="1"/>
  <c r="Y2112" i="1"/>
  <c r="X2113" i="1"/>
  <c r="Y2113" i="1"/>
  <c r="X2114" i="1"/>
  <c r="Y2114" i="1"/>
  <c r="X2115" i="1"/>
  <c r="Y2115" i="1"/>
  <c r="X2116" i="1"/>
  <c r="Y2116" i="1"/>
  <c r="X2117" i="1"/>
  <c r="Y2117" i="1"/>
  <c r="X2118" i="1"/>
  <c r="Y2118" i="1"/>
  <c r="X2119" i="1"/>
  <c r="Y2119" i="1"/>
  <c r="X2120" i="1"/>
  <c r="Y2120" i="1"/>
  <c r="X2121" i="1"/>
  <c r="Y2121" i="1"/>
  <c r="X2122" i="1"/>
  <c r="Y2122" i="1"/>
  <c r="X2123" i="1"/>
  <c r="Y2123" i="1"/>
  <c r="X2124" i="1"/>
  <c r="Y2124" i="1"/>
  <c r="X2125" i="1"/>
  <c r="Y2125" i="1"/>
  <c r="X2126" i="1"/>
  <c r="Y2126" i="1"/>
  <c r="X2127" i="1"/>
  <c r="Y2127" i="1"/>
  <c r="X2128" i="1"/>
  <c r="Y2128" i="1"/>
  <c r="X2129" i="1"/>
  <c r="Y2129" i="1"/>
  <c r="X2130" i="1"/>
  <c r="Y2130" i="1"/>
  <c r="X2131" i="1"/>
  <c r="Y2131" i="1"/>
  <c r="X2132" i="1"/>
  <c r="Y2132" i="1"/>
  <c r="X2133" i="1"/>
  <c r="Y2133" i="1"/>
  <c r="X2134" i="1"/>
  <c r="Y2134" i="1"/>
  <c r="X2135" i="1"/>
  <c r="Y2135" i="1"/>
  <c r="X2136" i="1"/>
  <c r="Y2136" i="1"/>
  <c r="X2137" i="1"/>
  <c r="Y2137" i="1"/>
  <c r="X2138" i="1"/>
  <c r="Y2138" i="1"/>
  <c r="X2139" i="1"/>
  <c r="Y2139" i="1"/>
  <c r="X2140" i="1"/>
  <c r="Y2140" i="1"/>
  <c r="X2141" i="1"/>
  <c r="Y2141" i="1"/>
  <c r="X2142" i="1"/>
  <c r="Y2142" i="1"/>
  <c r="X2143" i="1"/>
  <c r="Y2143" i="1"/>
  <c r="X2144" i="1"/>
  <c r="Y2144" i="1"/>
  <c r="X2145" i="1"/>
  <c r="Y2145" i="1"/>
  <c r="X2146" i="1"/>
  <c r="Y2146" i="1"/>
  <c r="X2147" i="1"/>
  <c r="Y2147" i="1"/>
  <c r="X2148" i="1"/>
  <c r="Y2148" i="1"/>
  <c r="X2149" i="1"/>
  <c r="Y2149" i="1"/>
  <c r="X2150" i="1"/>
  <c r="Y2150" i="1"/>
  <c r="X2151" i="1"/>
  <c r="Y2151" i="1"/>
  <c r="X2152" i="1"/>
  <c r="Y2152" i="1"/>
  <c r="X2153" i="1"/>
  <c r="Y2153" i="1"/>
  <c r="X2154" i="1"/>
  <c r="Y2154" i="1"/>
  <c r="X2155" i="1"/>
  <c r="Y2155" i="1"/>
  <c r="X2156" i="1"/>
  <c r="Y2156" i="1"/>
  <c r="X2157" i="1"/>
  <c r="Y2157" i="1"/>
  <c r="X2158" i="1"/>
  <c r="Y2158" i="1"/>
  <c r="X2159" i="1"/>
  <c r="Y2159" i="1"/>
  <c r="X2160" i="1"/>
  <c r="Y2160" i="1"/>
  <c r="X2161" i="1"/>
  <c r="Y2161" i="1"/>
  <c r="X2162" i="1"/>
  <c r="Y2162" i="1"/>
  <c r="X2163" i="1"/>
  <c r="Y2163" i="1"/>
  <c r="X2164" i="1"/>
  <c r="Y2164" i="1"/>
  <c r="X2165" i="1"/>
  <c r="Y2165" i="1"/>
  <c r="X2166" i="1"/>
  <c r="Y2166" i="1"/>
  <c r="X2167" i="1"/>
  <c r="Y2167" i="1"/>
  <c r="X2168" i="1"/>
  <c r="Y2168" i="1"/>
  <c r="X2169" i="1"/>
  <c r="Y2169" i="1"/>
  <c r="X2170" i="1"/>
  <c r="Y2170" i="1"/>
  <c r="X2171" i="1"/>
  <c r="Y2171" i="1"/>
  <c r="X2172" i="1"/>
  <c r="Y2172" i="1"/>
  <c r="X2173" i="1"/>
  <c r="Y2173" i="1"/>
  <c r="X2174" i="1"/>
  <c r="Y2174" i="1"/>
  <c r="X2175" i="1"/>
  <c r="Y2175" i="1"/>
  <c r="X2176" i="1"/>
  <c r="Y2176" i="1"/>
  <c r="X2177" i="1"/>
  <c r="Y2177" i="1"/>
  <c r="X2178" i="1"/>
  <c r="Y2178" i="1"/>
  <c r="X2179" i="1"/>
  <c r="Y2179" i="1"/>
  <c r="X2180" i="1"/>
  <c r="Y2180" i="1"/>
  <c r="X2181" i="1"/>
  <c r="Y2181" i="1"/>
  <c r="X2182" i="1"/>
  <c r="Y2182" i="1"/>
  <c r="X2183" i="1"/>
  <c r="Y2183" i="1"/>
  <c r="X2184" i="1"/>
  <c r="Y2184" i="1"/>
  <c r="X2185" i="1"/>
  <c r="Y2185" i="1"/>
  <c r="X2186" i="1"/>
  <c r="Y2186" i="1"/>
  <c r="X2187" i="1"/>
  <c r="Y2187" i="1"/>
  <c r="X2188" i="1"/>
  <c r="Y2188" i="1"/>
  <c r="X2189" i="1"/>
  <c r="Y2189" i="1"/>
  <c r="X2190" i="1"/>
  <c r="Y2190" i="1"/>
  <c r="X2191" i="1"/>
  <c r="Y2191" i="1"/>
  <c r="X2192" i="1"/>
  <c r="Y2192" i="1"/>
  <c r="X2193" i="1"/>
  <c r="Y2193" i="1"/>
  <c r="X2194" i="1"/>
  <c r="Y2194" i="1"/>
  <c r="X2195" i="1"/>
  <c r="Y2195" i="1"/>
  <c r="X2196" i="1"/>
  <c r="Y2196" i="1"/>
  <c r="X2197" i="1"/>
  <c r="Y2197" i="1"/>
  <c r="X2198" i="1"/>
  <c r="Y2198" i="1"/>
  <c r="X2199" i="1"/>
  <c r="Y2199" i="1"/>
  <c r="X2200" i="1"/>
  <c r="Y2200" i="1"/>
  <c r="X2201" i="1"/>
  <c r="Y2201" i="1"/>
  <c r="X2202" i="1"/>
  <c r="Y2202" i="1"/>
  <c r="X2203" i="1"/>
  <c r="Y2203" i="1"/>
  <c r="X2204" i="1"/>
  <c r="Y2204" i="1"/>
  <c r="X2205" i="1"/>
  <c r="Y2205" i="1"/>
  <c r="X2206" i="1"/>
  <c r="Y2206" i="1"/>
  <c r="X2207" i="1"/>
  <c r="Y2207" i="1"/>
  <c r="X2208" i="1"/>
  <c r="Y2208" i="1"/>
  <c r="X2209" i="1"/>
  <c r="Y2209" i="1"/>
  <c r="X2210" i="1"/>
  <c r="Y2210" i="1"/>
  <c r="X2211" i="1"/>
  <c r="Y2211" i="1"/>
  <c r="X2212" i="1"/>
  <c r="Y2212" i="1"/>
  <c r="X2213" i="1"/>
  <c r="Y2213" i="1"/>
  <c r="X2214" i="1"/>
  <c r="Y2214" i="1"/>
  <c r="X2215" i="1"/>
  <c r="Y2215" i="1"/>
  <c r="X2216" i="1"/>
  <c r="Y2216" i="1"/>
  <c r="X2217" i="1"/>
  <c r="Y2217" i="1"/>
  <c r="X2218" i="1"/>
  <c r="Y2218" i="1"/>
  <c r="X2219" i="1"/>
  <c r="Y2219" i="1"/>
  <c r="X2220" i="1"/>
  <c r="Y2220" i="1"/>
  <c r="X2221" i="1"/>
  <c r="Y2221" i="1"/>
  <c r="X2222" i="1"/>
  <c r="Y2222" i="1"/>
  <c r="X2223" i="1"/>
  <c r="Y2223" i="1"/>
  <c r="X2224" i="1"/>
  <c r="Y2224" i="1"/>
  <c r="X2225" i="1"/>
  <c r="Y2225" i="1"/>
  <c r="X2226" i="1"/>
  <c r="Y2226" i="1"/>
  <c r="X2227" i="1"/>
  <c r="Y2227" i="1"/>
  <c r="X2228" i="1"/>
  <c r="Y2228" i="1"/>
  <c r="X2229" i="1"/>
  <c r="Y2229" i="1"/>
  <c r="X2230" i="1"/>
  <c r="Y2230" i="1"/>
  <c r="X2231" i="1"/>
  <c r="Y2231" i="1"/>
  <c r="X2232" i="1"/>
  <c r="Y2232" i="1"/>
  <c r="X2233" i="1"/>
  <c r="Y2233" i="1"/>
  <c r="X2234" i="1"/>
  <c r="Y2234" i="1"/>
  <c r="X2235" i="1"/>
  <c r="Y2235" i="1"/>
  <c r="X2236" i="1"/>
  <c r="Y2236" i="1"/>
  <c r="X2237" i="1"/>
  <c r="Y2237" i="1"/>
  <c r="X2238" i="1"/>
  <c r="Y2238" i="1"/>
  <c r="X2239" i="1"/>
  <c r="Y2239" i="1"/>
  <c r="X2240" i="1"/>
  <c r="Y2240" i="1"/>
  <c r="X2241" i="1"/>
  <c r="Y2241" i="1"/>
  <c r="X2242" i="1"/>
  <c r="Y2242" i="1"/>
  <c r="X2243" i="1"/>
  <c r="Y2243" i="1"/>
  <c r="X2244" i="1"/>
  <c r="Y2244" i="1"/>
  <c r="X2245" i="1"/>
  <c r="Y2245" i="1"/>
  <c r="X2246" i="1"/>
  <c r="Y2246" i="1"/>
  <c r="X2247" i="1"/>
  <c r="Y2247" i="1"/>
  <c r="X2248" i="1"/>
  <c r="Y2248" i="1"/>
  <c r="X2249" i="1"/>
  <c r="Y2249" i="1"/>
  <c r="X2250" i="1"/>
  <c r="Y2250" i="1"/>
  <c r="X2251" i="1"/>
  <c r="Y2251" i="1"/>
  <c r="X2252" i="1"/>
  <c r="Y2252" i="1"/>
  <c r="X2253" i="1"/>
  <c r="Y2253" i="1"/>
  <c r="X2254" i="1"/>
  <c r="Y2254" i="1"/>
  <c r="X2255" i="1"/>
  <c r="Y2255" i="1"/>
  <c r="X2256" i="1"/>
  <c r="Y2256" i="1"/>
  <c r="X2257" i="1"/>
  <c r="Y2257" i="1"/>
  <c r="X2258" i="1"/>
  <c r="Y2258" i="1"/>
  <c r="X2259" i="1"/>
  <c r="Y2259" i="1"/>
  <c r="X2260" i="1"/>
  <c r="Y2260" i="1"/>
  <c r="X2261" i="1"/>
  <c r="Y2261" i="1"/>
  <c r="X2262" i="1"/>
  <c r="Y2262" i="1"/>
  <c r="X2263" i="1"/>
  <c r="Y2263" i="1"/>
  <c r="X2264" i="1"/>
  <c r="Y2264" i="1"/>
  <c r="X2265" i="1"/>
  <c r="Y2265" i="1"/>
  <c r="X2266" i="1"/>
  <c r="Y2266" i="1"/>
  <c r="X2267" i="1"/>
  <c r="Y2267" i="1"/>
  <c r="X2268" i="1"/>
  <c r="Y2268" i="1"/>
  <c r="X2269" i="1"/>
  <c r="Y2269" i="1"/>
  <c r="X2270" i="1"/>
  <c r="Y2270" i="1"/>
  <c r="X2271" i="1"/>
  <c r="Y2271" i="1"/>
  <c r="X2272" i="1"/>
  <c r="Y2272" i="1"/>
  <c r="X2273" i="1"/>
  <c r="Y2273" i="1"/>
  <c r="X2274" i="1"/>
  <c r="Y2274" i="1"/>
  <c r="X2275" i="1"/>
  <c r="Y2275" i="1"/>
  <c r="X2276" i="1"/>
  <c r="Y2276" i="1"/>
  <c r="X2277" i="1"/>
  <c r="Y2277" i="1"/>
  <c r="X2278" i="1"/>
  <c r="Y2278" i="1"/>
  <c r="X2279" i="1"/>
  <c r="Y2279" i="1"/>
  <c r="X2280" i="1"/>
  <c r="Y2280" i="1"/>
  <c r="X2281" i="1"/>
  <c r="Y2281" i="1"/>
  <c r="X2282" i="1"/>
  <c r="Y2282" i="1"/>
  <c r="X2283" i="1"/>
  <c r="Y2283" i="1"/>
  <c r="X2284" i="1"/>
  <c r="Y2284" i="1"/>
  <c r="X2285" i="1"/>
  <c r="Y2285" i="1"/>
  <c r="X2286" i="1"/>
  <c r="Y2286" i="1"/>
  <c r="X2287" i="1"/>
  <c r="Y2287" i="1"/>
  <c r="X2288" i="1"/>
  <c r="Y2288" i="1"/>
  <c r="X2289" i="1"/>
  <c r="Y2289" i="1"/>
  <c r="X2290" i="1"/>
  <c r="Y2290" i="1"/>
  <c r="X2291" i="1"/>
  <c r="Y2291" i="1"/>
  <c r="X2292" i="1"/>
  <c r="Y2292" i="1"/>
  <c r="X2293" i="1"/>
  <c r="Y2293" i="1"/>
  <c r="X2294" i="1"/>
  <c r="Y2294" i="1"/>
  <c r="X2295" i="1"/>
  <c r="Y2295" i="1"/>
  <c r="X2296" i="1"/>
  <c r="Y2296" i="1"/>
  <c r="X2297" i="1"/>
  <c r="Y2297" i="1"/>
  <c r="X2298" i="1"/>
  <c r="Y2298" i="1"/>
  <c r="X2299" i="1"/>
  <c r="Y2299" i="1"/>
  <c r="X2300" i="1"/>
  <c r="Y2300" i="1"/>
  <c r="X2301" i="1"/>
  <c r="Y2301" i="1"/>
  <c r="X2302" i="1"/>
  <c r="Y2302" i="1"/>
  <c r="X2303" i="1"/>
  <c r="Y2303" i="1"/>
  <c r="X2304" i="1"/>
  <c r="Y2304" i="1"/>
  <c r="X2305" i="1"/>
  <c r="Y2305" i="1"/>
  <c r="X2306" i="1"/>
  <c r="Y2306" i="1"/>
  <c r="X2307" i="1"/>
  <c r="Y2307" i="1"/>
  <c r="X2308" i="1"/>
  <c r="Y2308" i="1"/>
  <c r="X2309" i="1"/>
  <c r="Y2309" i="1"/>
  <c r="X2310" i="1"/>
  <c r="Y2310" i="1"/>
  <c r="J352" i="3"/>
  <c r="K352" i="3"/>
  <c r="N352" i="3"/>
  <c r="J353" i="3"/>
  <c r="K353" i="3"/>
  <c r="N353" i="3"/>
  <c r="J354" i="3"/>
  <c r="K354" i="3"/>
  <c r="N354" i="3"/>
  <c r="J355" i="3"/>
  <c r="K355" i="3"/>
  <c r="N355" i="3"/>
  <c r="J356" i="3"/>
  <c r="K356" i="3"/>
  <c r="N356" i="3"/>
  <c r="J357" i="3"/>
  <c r="K357" i="3"/>
  <c r="N357" i="3"/>
  <c r="J358" i="3"/>
  <c r="K358" i="3"/>
  <c r="N358" i="3"/>
  <c r="J359" i="3"/>
  <c r="K359" i="3"/>
  <c r="N359" i="3"/>
  <c r="J360" i="3"/>
  <c r="K360" i="3"/>
  <c r="N360" i="3"/>
  <c r="J361" i="3"/>
  <c r="K361" i="3"/>
  <c r="N361" i="3"/>
  <c r="J362" i="3"/>
  <c r="K362" i="3"/>
  <c r="N362" i="3"/>
  <c r="J363" i="3"/>
  <c r="K363" i="3"/>
  <c r="N363" i="3"/>
  <c r="J364" i="3"/>
  <c r="K364" i="3"/>
  <c r="N364" i="3"/>
  <c r="J365" i="3"/>
  <c r="K365" i="3"/>
  <c r="N365" i="3"/>
  <c r="J366" i="3"/>
  <c r="K366" i="3"/>
  <c r="N366" i="3"/>
  <c r="J367" i="3"/>
  <c r="K367" i="3"/>
  <c r="N367" i="3"/>
  <c r="J368" i="3"/>
  <c r="K368" i="3"/>
  <c r="N368" i="3"/>
  <c r="J369" i="3"/>
  <c r="K369" i="3"/>
  <c r="N369" i="3"/>
  <c r="J370" i="3"/>
  <c r="K370" i="3"/>
  <c r="N370" i="3"/>
  <c r="J371" i="3"/>
  <c r="K371" i="3"/>
  <c r="N371" i="3"/>
  <c r="J372" i="3"/>
  <c r="K372" i="3"/>
  <c r="N372" i="3"/>
  <c r="J373" i="3"/>
  <c r="K373" i="3"/>
  <c r="N373" i="3"/>
  <c r="J374" i="3"/>
  <c r="K374" i="3"/>
  <c r="N374" i="3"/>
  <c r="J375" i="3"/>
  <c r="K375" i="3"/>
  <c r="N375" i="3"/>
  <c r="J376" i="3"/>
  <c r="K376" i="3"/>
  <c r="N376" i="3"/>
  <c r="J377" i="3"/>
  <c r="K377" i="3"/>
  <c r="N377" i="3"/>
  <c r="J378" i="3"/>
  <c r="K378" i="3"/>
  <c r="N378" i="3"/>
  <c r="J379" i="3"/>
  <c r="K379" i="3"/>
  <c r="N379" i="3"/>
  <c r="J380" i="3"/>
  <c r="K380" i="3"/>
  <c r="N380" i="3"/>
  <c r="J381" i="3"/>
  <c r="K381" i="3"/>
  <c r="N381" i="3"/>
  <c r="J382" i="3"/>
  <c r="K382" i="3"/>
  <c r="N382" i="3"/>
  <c r="J383" i="3"/>
  <c r="K383" i="3"/>
  <c r="N383" i="3"/>
  <c r="J384" i="3"/>
  <c r="K384" i="3"/>
  <c r="N384" i="3"/>
  <c r="J385" i="3"/>
  <c r="K385" i="3"/>
  <c r="N385" i="3"/>
  <c r="J386" i="3"/>
  <c r="K386" i="3"/>
  <c r="N386" i="3"/>
  <c r="J387" i="3"/>
  <c r="K387" i="3"/>
  <c r="N387" i="3"/>
  <c r="J388" i="3"/>
  <c r="K388" i="3"/>
  <c r="N388" i="3"/>
  <c r="J389" i="3"/>
  <c r="K389" i="3"/>
  <c r="N389" i="3"/>
  <c r="J390" i="3"/>
  <c r="K390" i="3"/>
  <c r="N390" i="3"/>
  <c r="J391" i="3"/>
  <c r="K391" i="3"/>
  <c r="N391" i="3"/>
  <c r="J392" i="3"/>
  <c r="K392" i="3"/>
  <c r="N392" i="3"/>
  <c r="J393" i="3"/>
  <c r="K393" i="3"/>
  <c r="N393" i="3"/>
  <c r="J394" i="3"/>
  <c r="K394" i="3"/>
  <c r="N394" i="3"/>
  <c r="J395" i="3"/>
  <c r="K395" i="3"/>
  <c r="N395" i="3"/>
  <c r="J396" i="3"/>
  <c r="K396" i="3"/>
  <c r="N396" i="3"/>
  <c r="J397" i="3"/>
  <c r="K397" i="3"/>
  <c r="N397" i="3"/>
  <c r="J398" i="3"/>
  <c r="K398" i="3"/>
  <c r="N398" i="3"/>
  <c r="J399" i="3"/>
  <c r="K399" i="3"/>
  <c r="N399" i="3"/>
  <c r="J400" i="3"/>
  <c r="K400" i="3"/>
  <c r="N400" i="3"/>
  <c r="J401" i="3"/>
  <c r="K401" i="3"/>
  <c r="N401" i="3"/>
  <c r="J402" i="3"/>
  <c r="K402" i="3"/>
  <c r="N402" i="3"/>
  <c r="J403" i="3"/>
  <c r="K403" i="3"/>
  <c r="N403" i="3"/>
  <c r="J404" i="3"/>
  <c r="K404" i="3"/>
  <c r="N404" i="3"/>
  <c r="J405" i="3"/>
  <c r="K405" i="3"/>
  <c r="N405" i="3"/>
  <c r="J406" i="3"/>
  <c r="K406" i="3"/>
  <c r="N406" i="3"/>
  <c r="J407" i="3"/>
  <c r="K407" i="3"/>
  <c r="N407" i="3"/>
  <c r="J408" i="3"/>
  <c r="K408" i="3"/>
  <c r="N408" i="3"/>
  <c r="J409" i="3"/>
  <c r="K409" i="3"/>
  <c r="N409" i="3"/>
  <c r="J410" i="3"/>
  <c r="K410" i="3"/>
  <c r="N410" i="3"/>
  <c r="J411" i="3"/>
  <c r="K411" i="3"/>
  <c r="N411" i="3"/>
  <c r="J412" i="3"/>
  <c r="K412" i="3"/>
  <c r="N412" i="3"/>
  <c r="J413" i="3"/>
  <c r="K413" i="3"/>
  <c r="N413" i="3"/>
  <c r="J414" i="3"/>
  <c r="K414" i="3"/>
  <c r="N414" i="3"/>
  <c r="J415" i="3"/>
  <c r="K415" i="3"/>
  <c r="N415" i="3"/>
  <c r="J416" i="3"/>
  <c r="K416" i="3"/>
  <c r="N416" i="3"/>
  <c r="J417" i="3"/>
  <c r="K417" i="3"/>
  <c r="N417" i="3"/>
  <c r="J418" i="3"/>
  <c r="K418" i="3"/>
  <c r="N418" i="3"/>
  <c r="J419" i="3"/>
  <c r="K419" i="3"/>
  <c r="N419" i="3"/>
  <c r="J420" i="3"/>
  <c r="K420" i="3"/>
  <c r="N420" i="3"/>
  <c r="J421" i="3"/>
  <c r="K421" i="3"/>
  <c r="N421" i="3"/>
  <c r="J422" i="3"/>
  <c r="K422" i="3"/>
  <c r="N422" i="3"/>
  <c r="J423" i="3"/>
  <c r="K423" i="3"/>
  <c r="N423" i="3"/>
  <c r="J424" i="3"/>
  <c r="K424" i="3"/>
  <c r="N424" i="3"/>
  <c r="J425" i="3"/>
  <c r="K425" i="3"/>
  <c r="N425" i="3"/>
  <c r="J426" i="3"/>
  <c r="K426" i="3"/>
  <c r="N426" i="3"/>
  <c r="J427" i="3"/>
  <c r="K427" i="3"/>
  <c r="N427" i="3"/>
  <c r="J428" i="3"/>
  <c r="K428" i="3"/>
  <c r="N428" i="3"/>
  <c r="J429" i="3"/>
  <c r="K429" i="3"/>
  <c r="N429" i="3"/>
  <c r="J430" i="3"/>
  <c r="K430" i="3"/>
  <c r="N430" i="3"/>
  <c r="J431" i="3"/>
  <c r="K431" i="3"/>
  <c r="N431" i="3"/>
  <c r="J432" i="3"/>
  <c r="K432" i="3"/>
  <c r="N432" i="3"/>
  <c r="J433" i="3"/>
  <c r="K433" i="3"/>
  <c r="N433" i="3"/>
  <c r="J434" i="3"/>
  <c r="K434" i="3"/>
  <c r="N434" i="3"/>
  <c r="J435" i="3"/>
  <c r="K435" i="3"/>
  <c r="N435" i="3"/>
  <c r="J436" i="3"/>
  <c r="K436" i="3"/>
  <c r="N436" i="3"/>
  <c r="J437" i="3"/>
  <c r="K437" i="3"/>
  <c r="N437" i="3"/>
  <c r="J438" i="3"/>
  <c r="K438" i="3"/>
  <c r="N438" i="3"/>
  <c r="J439" i="3"/>
  <c r="K439" i="3"/>
  <c r="N439" i="3"/>
  <c r="J440" i="3"/>
  <c r="K440" i="3"/>
  <c r="N440" i="3"/>
  <c r="J441" i="3"/>
  <c r="K441" i="3"/>
  <c r="N441" i="3"/>
  <c r="J442" i="3"/>
  <c r="K442" i="3"/>
  <c r="N442" i="3"/>
  <c r="J443" i="3"/>
  <c r="K443" i="3"/>
  <c r="N443" i="3"/>
  <c r="J444" i="3"/>
  <c r="K444" i="3"/>
  <c r="N444" i="3"/>
  <c r="J445" i="3"/>
  <c r="K445" i="3"/>
  <c r="N445" i="3"/>
  <c r="J446" i="3"/>
  <c r="K446" i="3"/>
  <c r="N446" i="3"/>
  <c r="J447" i="3"/>
  <c r="K447" i="3"/>
  <c r="N447" i="3"/>
  <c r="J448" i="3"/>
  <c r="K448" i="3"/>
  <c r="N448" i="3"/>
  <c r="J449" i="3"/>
  <c r="K449" i="3"/>
  <c r="N449" i="3"/>
  <c r="J450" i="3"/>
  <c r="K450" i="3"/>
  <c r="N450" i="3"/>
  <c r="J451" i="3"/>
  <c r="K451" i="3"/>
  <c r="N451" i="3"/>
  <c r="J452" i="3"/>
  <c r="K452" i="3"/>
  <c r="N452" i="3"/>
  <c r="J453" i="3"/>
  <c r="K453" i="3"/>
  <c r="N453" i="3"/>
  <c r="J454" i="3"/>
  <c r="K454" i="3"/>
  <c r="N454" i="3"/>
  <c r="J455" i="3"/>
  <c r="K455" i="3"/>
  <c r="N455" i="3"/>
  <c r="J456" i="3"/>
  <c r="K456" i="3"/>
  <c r="N456" i="3"/>
  <c r="J457" i="3"/>
  <c r="K457" i="3"/>
  <c r="N457" i="3"/>
  <c r="J458" i="3"/>
  <c r="K458" i="3"/>
  <c r="N458" i="3"/>
  <c r="J459" i="3"/>
  <c r="K459" i="3"/>
  <c r="N459" i="3"/>
  <c r="J460" i="3"/>
  <c r="K460" i="3"/>
  <c r="N460" i="3"/>
  <c r="J461" i="3"/>
  <c r="K461" i="3"/>
  <c r="N461" i="3"/>
  <c r="J462" i="3"/>
  <c r="K462" i="3"/>
  <c r="N462" i="3"/>
  <c r="J463" i="3"/>
  <c r="K463" i="3"/>
  <c r="N463" i="3"/>
  <c r="J464" i="3"/>
  <c r="K464" i="3"/>
  <c r="N464" i="3"/>
  <c r="J465" i="3"/>
  <c r="K465" i="3"/>
  <c r="N465" i="3"/>
  <c r="J466" i="3"/>
  <c r="K466" i="3"/>
  <c r="N466" i="3"/>
  <c r="J467" i="3"/>
  <c r="K467" i="3"/>
  <c r="N467" i="3"/>
  <c r="J468" i="3"/>
  <c r="K468" i="3"/>
  <c r="N468" i="3"/>
  <c r="J469" i="3"/>
  <c r="K469" i="3"/>
  <c r="N469" i="3"/>
  <c r="J470" i="3"/>
  <c r="K470" i="3"/>
  <c r="N470" i="3"/>
  <c r="J471" i="3"/>
  <c r="K471" i="3"/>
  <c r="N471" i="3"/>
  <c r="J472" i="3"/>
  <c r="K472" i="3"/>
  <c r="N472" i="3"/>
  <c r="J473" i="3"/>
  <c r="K473" i="3"/>
  <c r="N473" i="3"/>
  <c r="J474" i="3"/>
  <c r="K474" i="3"/>
  <c r="N474" i="3"/>
  <c r="J475" i="3"/>
  <c r="K475" i="3"/>
  <c r="N475" i="3"/>
  <c r="J476" i="3"/>
  <c r="K476" i="3"/>
  <c r="N476" i="3"/>
  <c r="J477" i="3"/>
  <c r="K477" i="3"/>
  <c r="N477" i="3"/>
  <c r="J478" i="3"/>
  <c r="K478" i="3"/>
  <c r="N478" i="3"/>
  <c r="J479" i="3"/>
  <c r="K479" i="3"/>
  <c r="N479" i="3"/>
  <c r="J480" i="3"/>
  <c r="K480" i="3"/>
  <c r="N480" i="3"/>
  <c r="J481" i="3"/>
  <c r="K481" i="3"/>
  <c r="N481" i="3"/>
  <c r="J482" i="3"/>
  <c r="K482" i="3"/>
  <c r="N482" i="3"/>
  <c r="J483" i="3"/>
  <c r="K483" i="3"/>
  <c r="N483" i="3"/>
  <c r="J484" i="3"/>
  <c r="K484" i="3"/>
  <c r="N484" i="3"/>
  <c r="J485" i="3"/>
  <c r="K485" i="3"/>
  <c r="N485" i="3"/>
  <c r="J486" i="3"/>
  <c r="K486" i="3"/>
  <c r="N486" i="3"/>
  <c r="J487" i="3"/>
  <c r="K487" i="3"/>
  <c r="N487" i="3"/>
  <c r="J488" i="3"/>
  <c r="K488" i="3"/>
  <c r="N488" i="3"/>
  <c r="J489" i="3"/>
  <c r="K489" i="3"/>
  <c r="N489" i="3"/>
  <c r="J490" i="3"/>
  <c r="K490" i="3"/>
  <c r="N490" i="3"/>
  <c r="J491" i="3"/>
  <c r="K491" i="3"/>
  <c r="N491" i="3"/>
  <c r="J492" i="3"/>
  <c r="K492" i="3"/>
  <c r="N492" i="3"/>
  <c r="J493" i="3"/>
  <c r="K493" i="3"/>
  <c r="N493" i="3"/>
  <c r="J494" i="3"/>
  <c r="K494" i="3"/>
  <c r="N494" i="3"/>
  <c r="J495" i="3"/>
  <c r="K495" i="3"/>
  <c r="N495" i="3"/>
  <c r="J496" i="3"/>
  <c r="K496" i="3"/>
  <c r="N496" i="3"/>
  <c r="J497" i="3"/>
  <c r="K497" i="3"/>
  <c r="N497" i="3"/>
  <c r="J498" i="3"/>
  <c r="K498" i="3"/>
  <c r="N498" i="3"/>
  <c r="J499" i="3"/>
  <c r="K499" i="3"/>
  <c r="N499" i="3"/>
  <c r="J500" i="3"/>
  <c r="K500" i="3"/>
  <c r="N500" i="3"/>
  <c r="K501" i="3"/>
  <c r="N501" i="3"/>
  <c r="J502" i="3"/>
  <c r="K502" i="3"/>
  <c r="N502" i="3"/>
  <c r="J503" i="3"/>
  <c r="K503" i="3"/>
  <c r="N503" i="3"/>
  <c r="J504" i="3"/>
  <c r="K504" i="3"/>
  <c r="N504" i="3"/>
  <c r="J505" i="3"/>
  <c r="K505" i="3"/>
  <c r="N505" i="3"/>
  <c r="J506" i="3"/>
  <c r="K506" i="3"/>
  <c r="N506" i="3"/>
  <c r="J507" i="3"/>
  <c r="K507" i="3"/>
  <c r="N507" i="3"/>
  <c r="J508" i="3"/>
  <c r="K508" i="3"/>
  <c r="N508" i="3"/>
  <c r="J509" i="3"/>
  <c r="K509" i="3"/>
  <c r="N509" i="3"/>
  <c r="J510" i="3"/>
  <c r="K510" i="3"/>
  <c r="N510" i="3"/>
  <c r="J511" i="3"/>
  <c r="K511" i="3"/>
  <c r="N511" i="3"/>
  <c r="J512" i="3"/>
  <c r="K512" i="3"/>
  <c r="N512" i="3"/>
  <c r="J513" i="3"/>
  <c r="K513" i="3"/>
  <c r="N513" i="3"/>
  <c r="J514" i="3"/>
  <c r="K514" i="3"/>
  <c r="N514" i="3"/>
  <c r="J515" i="3"/>
  <c r="K515" i="3"/>
  <c r="N515" i="3"/>
  <c r="J516" i="3"/>
  <c r="K516" i="3"/>
  <c r="N516" i="3"/>
  <c r="J517" i="3"/>
  <c r="K517" i="3"/>
  <c r="N517" i="3"/>
  <c r="J518" i="3"/>
  <c r="K518" i="3"/>
  <c r="N518" i="3"/>
  <c r="J519" i="3"/>
  <c r="K519" i="3"/>
  <c r="N519" i="3"/>
  <c r="J520" i="3"/>
  <c r="K520" i="3"/>
  <c r="N520" i="3"/>
  <c r="J521" i="3"/>
  <c r="K521" i="3"/>
  <c r="N521" i="3"/>
  <c r="J522" i="3"/>
  <c r="K522" i="3"/>
  <c r="N522" i="3"/>
  <c r="J523" i="3"/>
  <c r="K523" i="3"/>
  <c r="N523" i="3"/>
  <c r="J524" i="3"/>
  <c r="K524" i="3"/>
  <c r="N524" i="3"/>
  <c r="J525" i="3"/>
  <c r="K525" i="3"/>
  <c r="N525" i="3"/>
  <c r="J526" i="3"/>
  <c r="K526" i="3"/>
  <c r="N526" i="3"/>
  <c r="J527" i="3"/>
  <c r="K527" i="3"/>
  <c r="N527" i="3"/>
  <c r="J528" i="3"/>
  <c r="K528" i="3"/>
  <c r="N528" i="3"/>
  <c r="J529" i="3"/>
  <c r="K529" i="3"/>
  <c r="N529" i="3"/>
  <c r="J530" i="3"/>
  <c r="K530" i="3"/>
  <c r="N530" i="3"/>
  <c r="J531" i="3"/>
  <c r="K531" i="3"/>
  <c r="N531" i="3"/>
  <c r="J532" i="3"/>
  <c r="K532" i="3"/>
  <c r="N532" i="3"/>
  <c r="J533" i="3"/>
  <c r="K533" i="3"/>
  <c r="N533" i="3"/>
  <c r="J534" i="3"/>
  <c r="K534" i="3"/>
  <c r="N534" i="3"/>
  <c r="J535" i="3"/>
  <c r="K535" i="3"/>
  <c r="N535" i="3"/>
  <c r="J536" i="3"/>
  <c r="K536" i="3"/>
  <c r="N536" i="3"/>
  <c r="J537" i="3"/>
  <c r="K537" i="3"/>
  <c r="N537" i="3"/>
  <c r="J538" i="3"/>
  <c r="K538" i="3"/>
  <c r="N538" i="3"/>
  <c r="J539" i="3"/>
  <c r="K539" i="3"/>
  <c r="N539" i="3"/>
  <c r="J540" i="3"/>
  <c r="K540" i="3"/>
  <c r="N540" i="3"/>
  <c r="J541" i="3"/>
  <c r="K541" i="3"/>
  <c r="N541" i="3"/>
  <c r="J542" i="3"/>
  <c r="K542" i="3"/>
  <c r="N542" i="3"/>
  <c r="J543" i="3"/>
  <c r="K543" i="3"/>
  <c r="N543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551" i="3"/>
  <c r="K551" i="3"/>
  <c r="N551" i="3"/>
  <c r="J552" i="3"/>
  <c r="K552" i="3"/>
  <c r="N552" i="3"/>
  <c r="J553" i="3"/>
  <c r="K553" i="3"/>
  <c r="N553" i="3"/>
  <c r="J554" i="3"/>
  <c r="K554" i="3"/>
  <c r="N554" i="3"/>
  <c r="J555" i="3"/>
  <c r="K555" i="3"/>
  <c r="N555" i="3"/>
  <c r="J556" i="3"/>
  <c r="K556" i="3"/>
  <c r="N556" i="3"/>
  <c r="J557" i="3"/>
  <c r="K557" i="3"/>
  <c r="N557" i="3"/>
  <c r="J558" i="3"/>
  <c r="K558" i="3"/>
  <c r="N558" i="3"/>
  <c r="J342" i="3"/>
  <c r="K342" i="3"/>
  <c r="N342" i="3"/>
  <c r="J343" i="3"/>
  <c r="K343" i="3"/>
  <c r="N343" i="3"/>
  <c r="J344" i="3"/>
  <c r="K344" i="3"/>
  <c r="N344" i="3"/>
  <c r="J345" i="3"/>
  <c r="K345" i="3"/>
  <c r="N345" i="3"/>
  <c r="J346" i="3"/>
  <c r="K346" i="3"/>
  <c r="N346" i="3"/>
  <c r="J347" i="3"/>
  <c r="K347" i="3"/>
  <c r="N347" i="3"/>
  <c r="J348" i="3"/>
  <c r="K348" i="3"/>
  <c r="N348" i="3"/>
  <c r="J349" i="3"/>
  <c r="K349" i="3"/>
  <c r="N349" i="3"/>
  <c r="J350" i="3"/>
  <c r="K350" i="3"/>
  <c r="N350" i="3"/>
  <c r="J351" i="3"/>
  <c r="K351" i="3"/>
  <c r="N351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I1524" i="1"/>
  <c r="J1524" i="1"/>
  <c r="N1524" i="1"/>
  <c r="I1525" i="1"/>
  <c r="J1525" i="1"/>
  <c r="N1525" i="1"/>
  <c r="I1526" i="1"/>
  <c r="J1526" i="1"/>
  <c r="N1526" i="1"/>
  <c r="I1527" i="1"/>
  <c r="J1527" i="1"/>
  <c r="N1527" i="1"/>
  <c r="I1528" i="1"/>
  <c r="J1528" i="1"/>
  <c r="N1528" i="1"/>
  <c r="I1529" i="1"/>
  <c r="J1529" i="1"/>
  <c r="N1529" i="1"/>
  <c r="I1530" i="1"/>
  <c r="J1530" i="1"/>
  <c r="N1530" i="1"/>
  <c r="I1531" i="1"/>
  <c r="J1531" i="1"/>
  <c r="N1531" i="1"/>
  <c r="I1532" i="1"/>
  <c r="J1532" i="1"/>
  <c r="N1532" i="1"/>
  <c r="I1533" i="1"/>
  <c r="J1533" i="1"/>
  <c r="N1533" i="1"/>
  <c r="I1534" i="1"/>
  <c r="J1534" i="1"/>
  <c r="N1534" i="1"/>
  <c r="I1535" i="1"/>
  <c r="J1535" i="1"/>
  <c r="N1535" i="1"/>
  <c r="I1536" i="1"/>
  <c r="J1536" i="1"/>
  <c r="N1536" i="1"/>
  <c r="I1537" i="1"/>
  <c r="J1537" i="1"/>
  <c r="N1537" i="1"/>
  <c r="I1538" i="1"/>
  <c r="J1538" i="1"/>
  <c r="N1538" i="1"/>
  <c r="I1539" i="1"/>
  <c r="J1539" i="1"/>
  <c r="N1539" i="1"/>
  <c r="I1540" i="1"/>
  <c r="J1540" i="1"/>
  <c r="N1540" i="1"/>
  <c r="I1541" i="1"/>
  <c r="J1541" i="1"/>
  <c r="N1541" i="1"/>
  <c r="I1542" i="1"/>
  <c r="J1542" i="1"/>
  <c r="N1542" i="1"/>
  <c r="I1543" i="1"/>
  <c r="J1543" i="1"/>
  <c r="N1543" i="1"/>
  <c r="I1544" i="1"/>
  <c r="J1544" i="1"/>
  <c r="N1544" i="1"/>
  <c r="I1545" i="1"/>
  <c r="J1545" i="1"/>
  <c r="N1545" i="1"/>
  <c r="I1546" i="1"/>
  <c r="J1546" i="1"/>
  <c r="N1546" i="1"/>
  <c r="I1547" i="1"/>
  <c r="J1547" i="1"/>
  <c r="N1547" i="1"/>
  <c r="I1548" i="1"/>
  <c r="J1548" i="1"/>
  <c r="N1548" i="1"/>
  <c r="I1549" i="1"/>
  <c r="J1549" i="1"/>
  <c r="N1549" i="1"/>
  <c r="I1550" i="1"/>
  <c r="J1550" i="1"/>
  <c r="N1550" i="1"/>
  <c r="I1551" i="1"/>
  <c r="J1551" i="1"/>
  <c r="N1551" i="1"/>
  <c r="I1552" i="1"/>
  <c r="J1552" i="1"/>
  <c r="N1552" i="1"/>
  <c r="I1553" i="1"/>
  <c r="J1553" i="1"/>
  <c r="N1553" i="1"/>
  <c r="I1554" i="1"/>
  <c r="J1554" i="1"/>
  <c r="N1554" i="1"/>
  <c r="I1555" i="1"/>
  <c r="J1555" i="1"/>
  <c r="N1555" i="1"/>
  <c r="I1556" i="1"/>
  <c r="J1556" i="1"/>
  <c r="N1556" i="1"/>
  <c r="I1557" i="1"/>
  <c r="J1557" i="1"/>
  <c r="N1557" i="1"/>
  <c r="I1558" i="1"/>
  <c r="J1558" i="1"/>
  <c r="N1558" i="1"/>
  <c r="I1559" i="1"/>
  <c r="J1559" i="1"/>
  <c r="N1559" i="1"/>
  <c r="I1560" i="1"/>
  <c r="J1560" i="1"/>
  <c r="N1560" i="1"/>
  <c r="I1561" i="1"/>
  <c r="J1561" i="1"/>
  <c r="N1561" i="1"/>
  <c r="I1562" i="1"/>
  <c r="J1562" i="1"/>
  <c r="N1562" i="1"/>
  <c r="I1563" i="1"/>
  <c r="J1563" i="1"/>
  <c r="N1563" i="1"/>
  <c r="I1564" i="1"/>
  <c r="J1564" i="1"/>
  <c r="N1564" i="1"/>
  <c r="I1565" i="1"/>
  <c r="J1565" i="1"/>
  <c r="N1565" i="1"/>
  <c r="I1566" i="1"/>
  <c r="J1566" i="1"/>
  <c r="N1566" i="1"/>
  <c r="I1567" i="1"/>
  <c r="J1567" i="1"/>
  <c r="N1567" i="1"/>
  <c r="I1568" i="1"/>
  <c r="J1568" i="1"/>
  <c r="N1568" i="1"/>
  <c r="I1569" i="1"/>
  <c r="J1569" i="1"/>
  <c r="N1569" i="1"/>
  <c r="I1570" i="1"/>
  <c r="J1570" i="1"/>
  <c r="N1570" i="1"/>
  <c r="I1571" i="1"/>
  <c r="J1571" i="1"/>
  <c r="N1571" i="1"/>
  <c r="I1572" i="1"/>
  <c r="J1572" i="1"/>
  <c r="N1572" i="1"/>
  <c r="I1573" i="1"/>
  <c r="J1573" i="1"/>
  <c r="N1573" i="1"/>
  <c r="I1574" i="1"/>
  <c r="J1574" i="1"/>
  <c r="N1574" i="1"/>
  <c r="I1575" i="1"/>
  <c r="J1575" i="1"/>
  <c r="N1575" i="1"/>
  <c r="I1576" i="1"/>
  <c r="J1576" i="1"/>
  <c r="N1576" i="1"/>
  <c r="I1577" i="1"/>
  <c r="J1577" i="1"/>
  <c r="N1577" i="1"/>
  <c r="I1578" i="1"/>
  <c r="J1578" i="1"/>
  <c r="N1578" i="1"/>
  <c r="I1579" i="1"/>
  <c r="J1579" i="1"/>
  <c r="N1579" i="1"/>
  <c r="I1580" i="1"/>
  <c r="J1580" i="1"/>
  <c r="N1580" i="1"/>
  <c r="I1581" i="1"/>
  <c r="J1581" i="1"/>
  <c r="N1581" i="1"/>
  <c r="I1582" i="1"/>
  <c r="J1582" i="1"/>
  <c r="N1582" i="1"/>
  <c r="I1583" i="1"/>
  <c r="J1583" i="1"/>
  <c r="N1583" i="1"/>
  <c r="I1584" i="1"/>
  <c r="J1584" i="1"/>
  <c r="N1584" i="1"/>
  <c r="I1585" i="1"/>
  <c r="J1585" i="1"/>
  <c r="N1585" i="1"/>
  <c r="I1586" i="1"/>
  <c r="J1586" i="1"/>
  <c r="N1586" i="1"/>
  <c r="I1587" i="1"/>
  <c r="J1587" i="1"/>
  <c r="N1587" i="1"/>
  <c r="I1588" i="1"/>
  <c r="J1588" i="1"/>
  <c r="N1588" i="1"/>
  <c r="I1589" i="1"/>
  <c r="J1589" i="1"/>
  <c r="N1589" i="1"/>
  <c r="I1590" i="1"/>
  <c r="J1590" i="1"/>
  <c r="N1590" i="1"/>
  <c r="I1591" i="1"/>
  <c r="J1591" i="1"/>
  <c r="N1591" i="1"/>
  <c r="I1592" i="1"/>
  <c r="J1592" i="1"/>
  <c r="N1592" i="1"/>
  <c r="I1593" i="1"/>
  <c r="J1593" i="1"/>
  <c r="N1593" i="1"/>
  <c r="I1594" i="1"/>
  <c r="J1594" i="1"/>
  <c r="N1594" i="1"/>
  <c r="I1595" i="1"/>
  <c r="J1595" i="1"/>
  <c r="N1595" i="1"/>
  <c r="I1596" i="1"/>
  <c r="J1596" i="1"/>
  <c r="N1596" i="1"/>
  <c r="I1597" i="1"/>
  <c r="J1597" i="1"/>
  <c r="N1597" i="1"/>
  <c r="I1598" i="1"/>
  <c r="J1598" i="1"/>
  <c r="N1598" i="1"/>
  <c r="I1599" i="1"/>
  <c r="J1599" i="1"/>
  <c r="N1599" i="1"/>
  <c r="I1600" i="1"/>
  <c r="J1600" i="1"/>
  <c r="N1600" i="1"/>
  <c r="I1601" i="1"/>
  <c r="J1601" i="1"/>
  <c r="N1601" i="1"/>
  <c r="I1602" i="1"/>
  <c r="J1602" i="1"/>
  <c r="N1602" i="1"/>
  <c r="I1603" i="1"/>
  <c r="J1603" i="1"/>
  <c r="N1603" i="1"/>
  <c r="I1604" i="1"/>
  <c r="J1604" i="1"/>
  <c r="N1604" i="1"/>
  <c r="I1605" i="1"/>
  <c r="J1605" i="1"/>
  <c r="N1605" i="1"/>
  <c r="I1606" i="1"/>
  <c r="J1606" i="1"/>
  <c r="N1606" i="1"/>
  <c r="I1607" i="1"/>
  <c r="J1607" i="1"/>
  <c r="N1607" i="1"/>
  <c r="I1608" i="1"/>
  <c r="J1608" i="1"/>
  <c r="N1608" i="1"/>
  <c r="I1609" i="1"/>
  <c r="J1609" i="1"/>
  <c r="N1609" i="1"/>
  <c r="I1610" i="1"/>
  <c r="J1610" i="1"/>
  <c r="N1610" i="1"/>
  <c r="I1611" i="1"/>
  <c r="J1611" i="1"/>
  <c r="N1611" i="1"/>
  <c r="I1612" i="1"/>
  <c r="J1612" i="1"/>
  <c r="N1612" i="1"/>
  <c r="I1613" i="1"/>
  <c r="J1613" i="1"/>
  <c r="N1613" i="1"/>
  <c r="I1614" i="1"/>
  <c r="J1614" i="1"/>
  <c r="N1614" i="1"/>
  <c r="I1615" i="1"/>
  <c r="J1615" i="1"/>
  <c r="N1615" i="1"/>
  <c r="I1616" i="1"/>
  <c r="J1616" i="1"/>
  <c r="N1616" i="1"/>
  <c r="I1617" i="1"/>
  <c r="J1617" i="1"/>
  <c r="N1617" i="1"/>
  <c r="I1618" i="1"/>
  <c r="J1618" i="1"/>
  <c r="N1618" i="1"/>
  <c r="I1619" i="1"/>
  <c r="J1619" i="1"/>
  <c r="N1619" i="1"/>
  <c r="I1620" i="1"/>
  <c r="J1620" i="1"/>
  <c r="N1620" i="1"/>
  <c r="I1621" i="1"/>
  <c r="J1621" i="1"/>
  <c r="N1621" i="1"/>
  <c r="I1622" i="1"/>
  <c r="J1622" i="1"/>
  <c r="N1622" i="1"/>
  <c r="I1623" i="1"/>
  <c r="J1623" i="1"/>
  <c r="N1623" i="1"/>
  <c r="I1624" i="1"/>
  <c r="J1624" i="1"/>
  <c r="N1624" i="1"/>
  <c r="I1625" i="1"/>
  <c r="J1625" i="1"/>
  <c r="N1625" i="1"/>
  <c r="I1626" i="1"/>
  <c r="J1626" i="1"/>
  <c r="N1626" i="1"/>
  <c r="I1627" i="1"/>
  <c r="J1627" i="1"/>
  <c r="N1627" i="1"/>
  <c r="I1628" i="1"/>
  <c r="J1628" i="1"/>
  <c r="N1628" i="1"/>
  <c r="I1629" i="1"/>
  <c r="J1629" i="1"/>
  <c r="N1629" i="1"/>
  <c r="I1630" i="1"/>
  <c r="J1630" i="1"/>
  <c r="N1630" i="1"/>
  <c r="I1631" i="1"/>
  <c r="J1631" i="1"/>
  <c r="N1631" i="1"/>
  <c r="I1632" i="1"/>
  <c r="J1632" i="1"/>
  <c r="N1632" i="1"/>
  <c r="I1633" i="1"/>
  <c r="J1633" i="1"/>
  <c r="N1633" i="1"/>
  <c r="I1634" i="1"/>
  <c r="J1634" i="1"/>
  <c r="N1634" i="1"/>
  <c r="I1635" i="1"/>
  <c r="J1635" i="1"/>
  <c r="N1635" i="1"/>
  <c r="I1636" i="1"/>
  <c r="J1636" i="1"/>
  <c r="N1636" i="1"/>
  <c r="I1637" i="1"/>
  <c r="J1637" i="1"/>
  <c r="N1637" i="1"/>
  <c r="I1638" i="1"/>
  <c r="J1638" i="1"/>
  <c r="N1638" i="1"/>
  <c r="I1639" i="1"/>
  <c r="J1639" i="1"/>
  <c r="N1639" i="1"/>
  <c r="I1640" i="1"/>
  <c r="J1640" i="1"/>
  <c r="N1640" i="1"/>
  <c r="I1641" i="1"/>
  <c r="J1641" i="1"/>
  <c r="N1641" i="1"/>
  <c r="I1642" i="1"/>
  <c r="J1642" i="1"/>
  <c r="N1642" i="1"/>
  <c r="I1643" i="1"/>
  <c r="J1643" i="1"/>
  <c r="N1643" i="1"/>
  <c r="I1644" i="1"/>
  <c r="J1644" i="1"/>
  <c r="N1644" i="1"/>
  <c r="I1645" i="1"/>
  <c r="J1645" i="1"/>
  <c r="N1645" i="1"/>
  <c r="I1646" i="1"/>
  <c r="J1646" i="1"/>
  <c r="N1646" i="1"/>
  <c r="I1647" i="1"/>
  <c r="J1647" i="1"/>
  <c r="N1647" i="1"/>
  <c r="I1648" i="1"/>
  <c r="J1648" i="1"/>
  <c r="N1648" i="1"/>
  <c r="I1649" i="1"/>
  <c r="J1649" i="1"/>
  <c r="N1649" i="1"/>
  <c r="I1650" i="1"/>
  <c r="J1650" i="1"/>
  <c r="N1650" i="1"/>
  <c r="I1651" i="1"/>
  <c r="J1651" i="1"/>
  <c r="N1651" i="1"/>
  <c r="I1652" i="1"/>
  <c r="J1652" i="1"/>
  <c r="N1652" i="1"/>
  <c r="I1653" i="1"/>
  <c r="J1653" i="1"/>
  <c r="N1653" i="1"/>
  <c r="I1654" i="1"/>
  <c r="J1654" i="1"/>
  <c r="N1654" i="1"/>
  <c r="I1655" i="1"/>
  <c r="J1655" i="1"/>
  <c r="N1655" i="1"/>
  <c r="I1656" i="1"/>
  <c r="J1656" i="1"/>
  <c r="N1656" i="1"/>
  <c r="I1657" i="1"/>
  <c r="J1657" i="1"/>
  <c r="N1657" i="1"/>
  <c r="I1658" i="1"/>
  <c r="J1658" i="1"/>
  <c r="N1658" i="1"/>
  <c r="I1659" i="1"/>
  <c r="J1659" i="1"/>
  <c r="N1659" i="1"/>
  <c r="I1660" i="1"/>
  <c r="J1660" i="1"/>
  <c r="N1660" i="1"/>
  <c r="I1661" i="1"/>
  <c r="J1661" i="1"/>
  <c r="N1661" i="1"/>
  <c r="I1662" i="1"/>
  <c r="J1662" i="1"/>
  <c r="N1662" i="1"/>
  <c r="I1663" i="1"/>
  <c r="J1663" i="1"/>
  <c r="N1663" i="1"/>
  <c r="I1664" i="1"/>
  <c r="J1664" i="1"/>
  <c r="N1664" i="1"/>
  <c r="I1665" i="1"/>
  <c r="J1665" i="1"/>
  <c r="N1665" i="1"/>
  <c r="I1666" i="1"/>
  <c r="J1666" i="1"/>
  <c r="N1666" i="1"/>
  <c r="I1667" i="1"/>
  <c r="J1667" i="1"/>
  <c r="N1667" i="1"/>
  <c r="I1668" i="1"/>
  <c r="J1668" i="1"/>
  <c r="N1668" i="1"/>
  <c r="I1669" i="1"/>
  <c r="J1669" i="1"/>
  <c r="N1669" i="1"/>
  <c r="I1670" i="1"/>
  <c r="J1670" i="1"/>
  <c r="N1670" i="1"/>
  <c r="I1671" i="1"/>
  <c r="J1671" i="1"/>
  <c r="N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N1486" i="1"/>
  <c r="X1486" i="1"/>
  <c r="Y1486" i="1"/>
  <c r="N1487" i="1"/>
  <c r="X1487" i="1"/>
  <c r="Y1487" i="1"/>
  <c r="N1488" i="1"/>
  <c r="X1488" i="1"/>
  <c r="Y1488" i="1"/>
  <c r="N1489" i="1"/>
  <c r="X1489" i="1"/>
  <c r="Y1489" i="1"/>
  <c r="N1490" i="1"/>
  <c r="X1490" i="1"/>
  <c r="Y1490" i="1"/>
  <c r="N1491" i="1"/>
  <c r="X1491" i="1"/>
  <c r="Y1491" i="1"/>
  <c r="N1492" i="1"/>
  <c r="X1492" i="1"/>
  <c r="Y1492" i="1"/>
  <c r="N1493" i="1"/>
  <c r="X1493" i="1"/>
  <c r="Y1493" i="1"/>
  <c r="N1494" i="1"/>
  <c r="X1494" i="1"/>
  <c r="Y1494" i="1"/>
  <c r="N1495" i="1"/>
  <c r="X1495" i="1"/>
  <c r="Y1495" i="1"/>
  <c r="N1496" i="1"/>
  <c r="X1496" i="1"/>
  <c r="Y1496" i="1"/>
  <c r="N1497" i="1"/>
  <c r="X1497" i="1"/>
  <c r="Y1497" i="1"/>
  <c r="N1498" i="1"/>
  <c r="X1498" i="1"/>
  <c r="Y1498" i="1"/>
  <c r="N1499" i="1"/>
  <c r="X1499" i="1"/>
  <c r="Y1499" i="1"/>
  <c r="N1500" i="1"/>
  <c r="X1500" i="1"/>
  <c r="Y1500" i="1"/>
  <c r="N1501" i="1"/>
  <c r="X1501" i="1"/>
  <c r="Y1501" i="1"/>
  <c r="N1502" i="1"/>
  <c r="X1502" i="1"/>
  <c r="Y1502" i="1"/>
  <c r="N1503" i="1"/>
  <c r="X1503" i="1"/>
  <c r="Y1503" i="1"/>
  <c r="N1504" i="1"/>
  <c r="X1504" i="1"/>
  <c r="Y1504" i="1"/>
  <c r="N1505" i="1"/>
  <c r="X1505" i="1"/>
  <c r="Y1505" i="1"/>
  <c r="N1506" i="1"/>
  <c r="X1506" i="1"/>
  <c r="Y1506" i="1"/>
  <c r="N1507" i="1"/>
  <c r="X1507" i="1"/>
  <c r="Y1507" i="1"/>
  <c r="N1508" i="1"/>
  <c r="X1508" i="1"/>
  <c r="Y1508" i="1"/>
  <c r="N1509" i="1"/>
  <c r="X1509" i="1"/>
  <c r="Y1509" i="1"/>
  <c r="N1510" i="1"/>
  <c r="X1510" i="1"/>
  <c r="Y1510" i="1"/>
  <c r="N1511" i="1"/>
  <c r="X1511" i="1"/>
  <c r="Y1511" i="1"/>
  <c r="N1512" i="1"/>
  <c r="X1512" i="1"/>
  <c r="Y1512" i="1"/>
  <c r="N1513" i="1"/>
  <c r="X1513" i="1"/>
  <c r="Y1513" i="1"/>
  <c r="N1514" i="1"/>
  <c r="X1514" i="1"/>
  <c r="Y1514" i="1"/>
  <c r="N1515" i="1"/>
  <c r="X1515" i="1"/>
  <c r="Y1515" i="1"/>
  <c r="N1516" i="1"/>
  <c r="X1516" i="1"/>
  <c r="Y1516" i="1"/>
  <c r="N1517" i="1"/>
  <c r="X1517" i="1"/>
  <c r="Y1517" i="1"/>
  <c r="N1518" i="1"/>
  <c r="X1518" i="1"/>
  <c r="Y1518" i="1"/>
  <c r="N1519" i="1"/>
  <c r="X1519" i="1"/>
  <c r="Y1519" i="1"/>
  <c r="N1520" i="1"/>
  <c r="X1520" i="1"/>
  <c r="Y1520" i="1"/>
  <c r="N1521" i="1"/>
  <c r="X1521" i="1"/>
  <c r="Y1521" i="1"/>
  <c r="N1522" i="1"/>
  <c r="X1522" i="1"/>
  <c r="Y1522" i="1"/>
  <c r="N1523" i="1"/>
  <c r="X1523" i="1"/>
  <c r="Y1523" i="1"/>
  <c r="X1524" i="1"/>
  <c r="Y1524" i="1"/>
  <c r="X1525" i="1"/>
  <c r="Y1525" i="1"/>
  <c r="X1526" i="1"/>
  <c r="Y1526" i="1"/>
  <c r="X1527" i="1"/>
  <c r="Y1527" i="1"/>
  <c r="X1528" i="1"/>
  <c r="Y1528" i="1"/>
  <c r="X1529" i="1"/>
  <c r="Y1529" i="1"/>
  <c r="X1530" i="1"/>
  <c r="Y1530" i="1"/>
  <c r="X1531" i="1"/>
  <c r="Y1531" i="1"/>
  <c r="X1532" i="1"/>
  <c r="Y1532" i="1"/>
  <c r="X1533" i="1"/>
  <c r="Y1533" i="1"/>
  <c r="X1534" i="1"/>
  <c r="Y1534" i="1"/>
  <c r="X1535" i="1"/>
  <c r="Y1535" i="1"/>
  <c r="X1536" i="1"/>
  <c r="Y1536" i="1"/>
  <c r="X1537" i="1"/>
  <c r="Y1537" i="1"/>
  <c r="X1538" i="1"/>
  <c r="Y1538" i="1"/>
  <c r="X1539" i="1"/>
  <c r="Y1539" i="1"/>
  <c r="X1540" i="1"/>
  <c r="Y1540" i="1"/>
  <c r="X1541" i="1"/>
  <c r="Y1541" i="1"/>
  <c r="X1542" i="1"/>
  <c r="Y1542" i="1"/>
  <c r="X1543" i="1"/>
  <c r="Y1543" i="1"/>
  <c r="X1544" i="1"/>
  <c r="Y1544" i="1"/>
  <c r="X1545" i="1"/>
  <c r="Y1545" i="1"/>
  <c r="X1546" i="1"/>
  <c r="Y1546" i="1"/>
  <c r="X1547" i="1"/>
  <c r="Y1547" i="1"/>
  <c r="X1548" i="1"/>
  <c r="Y1548" i="1"/>
  <c r="X1549" i="1"/>
  <c r="Y1549" i="1"/>
  <c r="X1550" i="1"/>
  <c r="Y1550" i="1"/>
  <c r="X1551" i="1"/>
  <c r="Y1551" i="1"/>
  <c r="X1552" i="1"/>
  <c r="Y1552" i="1"/>
  <c r="X1553" i="1"/>
  <c r="Y1553" i="1"/>
  <c r="X1554" i="1"/>
  <c r="Y1554" i="1"/>
  <c r="X1555" i="1"/>
  <c r="Y1555" i="1"/>
  <c r="X1556" i="1"/>
  <c r="Y1556" i="1"/>
  <c r="X1557" i="1"/>
  <c r="Y1557" i="1"/>
  <c r="X1558" i="1"/>
  <c r="Y1558" i="1"/>
  <c r="X1559" i="1"/>
  <c r="Y1559" i="1"/>
  <c r="X1560" i="1"/>
  <c r="Y1560" i="1"/>
  <c r="X1561" i="1"/>
  <c r="Y1561" i="1"/>
  <c r="X1562" i="1"/>
  <c r="Y1562" i="1"/>
  <c r="X1563" i="1"/>
  <c r="Y1563" i="1"/>
  <c r="X1564" i="1"/>
  <c r="Y1564" i="1"/>
  <c r="X1565" i="1"/>
  <c r="Y1565" i="1"/>
  <c r="X1566" i="1"/>
  <c r="Y1566" i="1"/>
  <c r="X1567" i="1"/>
  <c r="Y1567" i="1"/>
  <c r="X1568" i="1"/>
  <c r="Y1568" i="1"/>
  <c r="X1569" i="1"/>
  <c r="Y1569" i="1"/>
  <c r="X1570" i="1"/>
  <c r="Y1570" i="1"/>
  <c r="X1571" i="1"/>
  <c r="Y1571" i="1"/>
  <c r="X1572" i="1"/>
  <c r="Y1572" i="1"/>
  <c r="X1573" i="1"/>
  <c r="Y1573" i="1"/>
  <c r="X1574" i="1"/>
  <c r="Y1574" i="1"/>
  <c r="X1575" i="1"/>
  <c r="Y1575" i="1"/>
  <c r="X1576" i="1"/>
  <c r="Y1576" i="1"/>
  <c r="X1577" i="1"/>
  <c r="Y1577" i="1"/>
  <c r="X1578" i="1"/>
  <c r="Y1578" i="1"/>
  <c r="X1579" i="1"/>
  <c r="Y1579" i="1"/>
  <c r="X1580" i="1"/>
  <c r="Y1580" i="1"/>
  <c r="X1581" i="1"/>
  <c r="Y1581" i="1"/>
  <c r="X1582" i="1"/>
  <c r="Y1582" i="1"/>
  <c r="X1583" i="1"/>
  <c r="Y1583" i="1"/>
  <c r="X1584" i="1"/>
  <c r="Y1584" i="1"/>
  <c r="X1585" i="1"/>
  <c r="Y1585" i="1"/>
  <c r="X1586" i="1"/>
  <c r="Y1586" i="1"/>
  <c r="X1587" i="1"/>
  <c r="Y1587" i="1"/>
  <c r="X1588" i="1"/>
  <c r="Y1588" i="1"/>
  <c r="X1589" i="1"/>
  <c r="Y1589" i="1"/>
  <c r="X1590" i="1"/>
  <c r="Y1590" i="1"/>
  <c r="X1591" i="1"/>
  <c r="Y1591" i="1"/>
  <c r="X1592" i="1"/>
  <c r="Y1592" i="1"/>
  <c r="X1593" i="1"/>
  <c r="Y1593" i="1"/>
  <c r="X1594" i="1"/>
  <c r="Y1594" i="1"/>
  <c r="X1595" i="1"/>
  <c r="Y1595" i="1"/>
  <c r="X1596" i="1"/>
  <c r="Y1596" i="1"/>
  <c r="X1597" i="1"/>
  <c r="Y1597" i="1"/>
  <c r="X1598" i="1"/>
  <c r="Y1598" i="1"/>
  <c r="X1599" i="1"/>
  <c r="Y1599" i="1"/>
  <c r="X1600" i="1"/>
  <c r="Y1600" i="1"/>
  <c r="X1601" i="1"/>
  <c r="Y1601" i="1"/>
  <c r="X1602" i="1"/>
  <c r="Y1602" i="1"/>
  <c r="X1603" i="1"/>
  <c r="Y1603" i="1"/>
  <c r="X1604" i="1"/>
  <c r="Y1604" i="1"/>
  <c r="X1605" i="1"/>
  <c r="Y1605" i="1"/>
  <c r="X1606" i="1"/>
  <c r="Y1606" i="1"/>
  <c r="X1607" i="1"/>
  <c r="Y1607" i="1"/>
  <c r="X1608" i="1"/>
  <c r="Y1608" i="1"/>
  <c r="X1609" i="1"/>
  <c r="Y1609" i="1"/>
  <c r="X1610" i="1"/>
  <c r="Y1610" i="1"/>
  <c r="X1611" i="1"/>
  <c r="Y1611" i="1"/>
  <c r="X1612" i="1"/>
  <c r="Y1612" i="1"/>
  <c r="X1613" i="1"/>
  <c r="Y1613" i="1"/>
  <c r="X1614" i="1"/>
  <c r="Y1614" i="1"/>
  <c r="X1615" i="1"/>
  <c r="Y1615" i="1"/>
  <c r="X1616" i="1"/>
  <c r="Y1616" i="1"/>
  <c r="X1617" i="1"/>
  <c r="Y1617" i="1"/>
  <c r="X1618" i="1"/>
  <c r="Y1618" i="1"/>
  <c r="X1619" i="1"/>
  <c r="Y1619" i="1"/>
  <c r="X1620" i="1"/>
  <c r="Y1620" i="1"/>
  <c r="X1621" i="1"/>
  <c r="Y1621" i="1"/>
  <c r="X1622" i="1"/>
  <c r="Y1622" i="1"/>
  <c r="X1623" i="1"/>
  <c r="Y1623" i="1"/>
  <c r="X1624" i="1"/>
  <c r="Y1624" i="1"/>
  <c r="X1625" i="1"/>
  <c r="Y1625" i="1"/>
  <c r="X1626" i="1"/>
  <c r="Y1626" i="1"/>
  <c r="X1627" i="1"/>
  <c r="Y1627" i="1"/>
  <c r="X1628" i="1"/>
  <c r="Y1628" i="1"/>
  <c r="X1629" i="1"/>
  <c r="Y1629" i="1"/>
  <c r="X1630" i="1"/>
  <c r="Y1630" i="1"/>
  <c r="X1631" i="1"/>
  <c r="Y1631" i="1"/>
  <c r="X1632" i="1"/>
  <c r="Y1632" i="1"/>
  <c r="X1633" i="1"/>
  <c r="Y1633" i="1"/>
  <c r="X1634" i="1"/>
  <c r="Y1634" i="1"/>
  <c r="X1635" i="1"/>
  <c r="Y1635" i="1"/>
  <c r="X1636" i="1"/>
  <c r="Y1636" i="1"/>
  <c r="X1637" i="1"/>
  <c r="Y1637" i="1"/>
  <c r="X1638" i="1"/>
  <c r="Y1638" i="1"/>
  <c r="X1639" i="1"/>
  <c r="Y1639" i="1"/>
  <c r="X1640" i="1"/>
  <c r="Y1640" i="1"/>
  <c r="X1641" i="1"/>
  <c r="Y1641" i="1"/>
  <c r="X1642" i="1"/>
  <c r="Y1642" i="1"/>
  <c r="X1643" i="1"/>
  <c r="Y1643" i="1"/>
  <c r="X1644" i="1"/>
  <c r="Y1644" i="1"/>
  <c r="X1645" i="1"/>
  <c r="Y1645" i="1"/>
  <c r="X1646" i="1"/>
  <c r="Y1646" i="1"/>
  <c r="X1647" i="1"/>
  <c r="Y1647" i="1"/>
  <c r="X1648" i="1"/>
  <c r="Y1648" i="1"/>
  <c r="X1649" i="1"/>
  <c r="Y1649" i="1"/>
  <c r="X1650" i="1"/>
  <c r="Y1650" i="1"/>
  <c r="X1651" i="1"/>
  <c r="Y1651" i="1"/>
  <c r="X1652" i="1"/>
  <c r="Y1652" i="1"/>
  <c r="X1653" i="1"/>
  <c r="Y1653" i="1"/>
  <c r="X1654" i="1"/>
  <c r="Y1654" i="1"/>
  <c r="X1655" i="1"/>
  <c r="Y1655" i="1"/>
  <c r="X1656" i="1"/>
  <c r="Y1656" i="1"/>
  <c r="X1657" i="1"/>
  <c r="Y1657" i="1"/>
  <c r="X1658" i="1"/>
  <c r="Y1658" i="1"/>
  <c r="X1659" i="1"/>
  <c r="Y1659" i="1"/>
  <c r="X1660" i="1"/>
  <c r="Y1660" i="1"/>
  <c r="X1661" i="1"/>
  <c r="Y1661" i="1"/>
  <c r="X1662" i="1"/>
  <c r="Y1662" i="1"/>
  <c r="X1663" i="1"/>
  <c r="Y1663" i="1"/>
  <c r="X1664" i="1"/>
  <c r="Y1664" i="1"/>
  <c r="X1665" i="1"/>
  <c r="Y1665" i="1"/>
  <c r="X1666" i="1"/>
  <c r="Y1666" i="1"/>
  <c r="X1667" i="1"/>
  <c r="Y1667" i="1"/>
  <c r="X1668" i="1"/>
  <c r="Y1668" i="1"/>
  <c r="X1669" i="1"/>
  <c r="Y1669" i="1"/>
  <c r="X1670" i="1"/>
  <c r="Y1670" i="1"/>
  <c r="X1671" i="1"/>
  <c r="Y1671" i="1"/>
  <c r="J1281" i="1"/>
  <c r="J1244" i="1"/>
  <c r="J1129" i="1"/>
  <c r="J1128" i="1"/>
  <c r="I1147" i="1"/>
  <c r="J1147" i="1"/>
  <c r="N1147" i="1"/>
  <c r="I1148" i="1"/>
  <c r="J1148" i="1"/>
  <c r="N1148" i="1"/>
  <c r="I1149" i="1"/>
  <c r="J1149" i="1"/>
  <c r="N1149" i="1"/>
  <c r="I1150" i="1"/>
  <c r="J1150" i="1"/>
  <c r="N1150" i="1"/>
  <c r="I1151" i="1"/>
  <c r="J1151" i="1"/>
  <c r="N1151" i="1"/>
  <c r="I1152" i="1"/>
  <c r="J1152" i="1"/>
  <c r="N1152" i="1"/>
  <c r="I1153" i="1"/>
  <c r="J1153" i="1"/>
  <c r="N1153" i="1"/>
  <c r="I1154" i="1"/>
  <c r="J1154" i="1"/>
  <c r="N1154" i="1"/>
  <c r="I1155" i="1"/>
  <c r="J1155" i="1"/>
  <c r="N1155" i="1"/>
  <c r="I1156" i="1"/>
  <c r="J1156" i="1"/>
  <c r="N1156" i="1"/>
  <c r="I1157" i="1"/>
  <c r="J1157" i="1"/>
  <c r="N1157" i="1"/>
  <c r="I1158" i="1"/>
  <c r="J1158" i="1"/>
  <c r="N1158" i="1"/>
  <c r="I1159" i="1"/>
  <c r="J1159" i="1"/>
  <c r="N1159" i="1"/>
  <c r="I1160" i="1"/>
  <c r="J1160" i="1"/>
  <c r="N1160" i="1"/>
  <c r="I1161" i="1"/>
  <c r="J1161" i="1"/>
  <c r="N1161" i="1"/>
  <c r="I1162" i="1"/>
  <c r="J1162" i="1"/>
  <c r="N1162" i="1"/>
  <c r="I1163" i="1"/>
  <c r="J1163" i="1"/>
  <c r="N1163" i="1"/>
  <c r="I1164" i="1"/>
  <c r="J1164" i="1"/>
  <c r="N1164" i="1"/>
  <c r="I1165" i="1"/>
  <c r="J1165" i="1"/>
  <c r="N1165" i="1"/>
  <c r="I1166" i="1"/>
  <c r="J1166" i="1"/>
  <c r="N1166" i="1"/>
  <c r="I1167" i="1"/>
  <c r="J1167" i="1"/>
  <c r="N1167" i="1"/>
  <c r="I1168" i="1"/>
  <c r="J1168" i="1"/>
  <c r="N1168" i="1"/>
  <c r="I1169" i="1"/>
  <c r="J1169" i="1"/>
  <c r="N1169" i="1"/>
  <c r="I1170" i="1"/>
  <c r="J1170" i="1"/>
  <c r="N1170" i="1"/>
  <c r="I1171" i="1"/>
  <c r="J1171" i="1"/>
  <c r="N1171" i="1"/>
  <c r="I1172" i="1"/>
  <c r="J1172" i="1"/>
  <c r="N1172" i="1"/>
  <c r="I1173" i="1"/>
  <c r="J1173" i="1"/>
  <c r="N1173" i="1"/>
  <c r="I1174" i="1"/>
  <c r="J1174" i="1"/>
  <c r="N1174" i="1"/>
  <c r="I1175" i="1"/>
  <c r="J1175" i="1"/>
  <c r="N1175" i="1"/>
  <c r="I1176" i="1"/>
  <c r="J1176" i="1"/>
  <c r="N1176" i="1"/>
  <c r="I1177" i="1"/>
  <c r="J1177" i="1"/>
  <c r="N1177" i="1"/>
  <c r="I1178" i="1"/>
  <c r="J1178" i="1"/>
  <c r="N1178" i="1"/>
  <c r="I1179" i="1"/>
  <c r="J1179" i="1"/>
  <c r="N1179" i="1"/>
  <c r="I1180" i="1"/>
  <c r="J1180" i="1"/>
  <c r="N1180" i="1"/>
  <c r="I1181" i="1"/>
  <c r="J1181" i="1"/>
  <c r="N1181" i="1"/>
  <c r="I1182" i="1"/>
  <c r="J1182" i="1"/>
  <c r="N1182" i="1"/>
  <c r="I1183" i="1"/>
  <c r="J1183" i="1"/>
  <c r="N1183" i="1"/>
  <c r="I1184" i="1"/>
  <c r="J1184" i="1"/>
  <c r="N1184" i="1"/>
  <c r="I1185" i="1"/>
  <c r="J1185" i="1"/>
  <c r="N1185" i="1"/>
  <c r="I1186" i="1"/>
  <c r="J1186" i="1"/>
  <c r="N1186" i="1"/>
  <c r="I1187" i="1"/>
  <c r="J1187" i="1"/>
  <c r="N1187" i="1"/>
  <c r="I1188" i="1"/>
  <c r="J1188" i="1"/>
  <c r="N1188" i="1"/>
  <c r="I1189" i="1"/>
  <c r="J1189" i="1"/>
  <c r="N1189" i="1"/>
  <c r="I1190" i="1"/>
  <c r="J1190" i="1"/>
  <c r="N1190" i="1"/>
  <c r="I1191" i="1"/>
  <c r="J1191" i="1"/>
  <c r="N1191" i="1"/>
  <c r="I1192" i="1"/>
  <c r="J1192" i="1"/>
  <c r="N1192" i="1"/>
  <c r="I1193" i="1"/>
  <c r="J1193" i="1"/>
  <c r="N1193" i="1"/>
  <c r="I1194" i="1"/>
  <c r="J1194" i="1"/>
  <c r="N1194" i="1"/>
  <c r="I1195" i="1"/>
  <c r="J1195" i="1"/>
  <c r="N1195" i="1"/>
  <c r="I1196" i="1"/>
  <c r="J1196" i="1"/>
  <c r="N1196" i="1"/>
  <c r="I1197" i="1"/>
  <c r="J1197" i="1"/>
  <c r="N1197" i="1"/>
  <c r="I1198" i="1"/>
  <c r="J1198" i="1"/>
  <c r="N1198" i="1"/>
  <c r="I1199" i="1"/>
  <c r="J1199" i="1"/>
  <c r="N1199" i="1"/>
  <c r="I1200" i="1"/>
  <c r="J1200" i="1"/>
  <c r="N1200" i="1"/>
  <c r="I1201" i="1"/>
  <c r="J1201" i="1"/>
  <c r="N1201" i="1"/>
  <c r="I1202" i="1"/>
  <c r="J1202" i="1"/>
  <c r="N1202" i="1"/>
  <c r="I1203" i="1"/>
  <c r="J1203" i="1"/>
  <c r="N1203" i="1"/>
  <c r="I1204" i="1"/>
  <c r="J1204" i="1"/>
  <c r="N1204" i="1"/>
  <c r="I1205" i="1"/>
  <c r="J1205" i="1"/>
  <c r="N1205" i="1"/>
  <c r="I1206" i="1"/>
  <c r="J1206" i="1"/>
  <c r="N1206" i="1"/>
  <c r="I1207" i="1"/>
  <c r="J1207" i="1"/>
  <c r="N1207" i="1"/>
  <c r="I1208" i="1"/>
  <c r="J1208" i="1"/>
  <c r="N1208" i="1"/>
  <c r="I1209" i="1"/>
  <c r="J1209" i="1"/>
  <c r="N1209" i="1"/>
  <c r="I1210" i="1"/>
  <c r="J1210" i="1"/>
  <c r="N1210" i="1"/>
  <c r="I1211" i="1"/>
  <c r="J1211" i="1"/>
  <c r="N1211" i="1"/>
  <c r="I1212" i="1"/>
  <c r="J1212" i="1"/>
  <c r="N1212" i="1"/>
  <c r="I1213" i="1"/>
  <c r="J1213" i="1"/>
  <c r="N1213" i="1"/>
  <c r="I1214" i="1"/>
  <c r="J1214" i="1"/>
  <c r="N1214" i="1"/>
  <c r="I1215" i="1"/>
  <c r="J1215" i="1"/>
  <c r="N1215" i="1"/>
  <c r="I1216" i="1"/>
  <c r="J1216" i="1"/>
  <c r="N1216" i="1"/>
  <c r="I1217" i="1"/>
  <c r="J1217" i="1"/>
  <c r="N1217" i="1"/>
  <c r="I1218" i="1"/>
  <c r="J1218" i="1"/>
  <c r="N1218" i="1"/>
  <c r="I1219" i="1"/>
  <c r="J1219" i="1"/>
  <c r="N1219" i="1"/>
  <c r="I1220" i="1"/>
  <c r="J1220" i="1"/>
  <c r="N1220" i="1"/>
  <c r="I1221" i="1"/>
  <c r="J1221" i="1"/>
  <c r="N1221" i="1"/>
  <c r="I1222" i="1"/>
  <c r="J1222" i="1"/>
  <c r="N1222" i="1"/>
  <c r="I1223" i="1"/>
  <c r="J1223" i="1"/>
  <c r="N1223" i="1"/>
  <c r="I1224" i="1"/>
  <c r="J1224" i="1"/>
  <c r="N1224" i="1"/>
  <c r="I1225" i="1"/>
  <c r="J1225" i="1"/>
  <c r="N1225" i="1"/>
  <c r="I1226" i="1"/>
  <c r="J1226" i="1"/>
  <c r="N1226" i="1"/>
  <c r="I1227" i="1"/>
  <c r="J1227" i="1"/>
  <c r="N1227" i="1"/>
  <c r="I1228" i="1"/>
  <c r="J1228" i="1"/>
  <c r="N1228" i="1"/>
  <c r="I1229" i="1"/>
  <c r="J1229" i="1"/>
  <c r="N1229" i="1"/>
  <c r="I1230" i="1"/>
  <c r="J1230" i="1"/>
  <c r="N1230" i="1"/>
  <c r="I1231" i="1"/>
  <c r="J1231" i="1"/>
  <c r="N1231" i="1"/>
  <c r="I1232" i="1"/>
  <c r="J1232" i="1"/>
  <c r="N1232" i="1"/>
  <c r="I1233" i="1"/>
  <c r="J1233" i="1"/>
  <c r="N1233" i="1"/>
  <c r="I1234" i="1"/>
  <c r="J1234" i="1"/>
  <c r="N1234" i="1"/>
  <c r="I1235" i="1"/>
  <c r="J1235" i="1"/>
  <c r="N1235" i="1"/>
  <c r="I1236" i="1"/>
  <c r="J1236" i="1"/>
  <c r="N1236" i="1"/>
  <c r="I1237" i="1"/>
  <c r="J1237" i="1"/>
  <c r="N1237" i="1"/>
  <c r="I1238" i="1"/>
  <c r="J1238" i="1"/>
  <c r="N1238" i="1"/>
  <c r="I1239" i="1"/>
  <c r="J1239" i="1"/>
  <c r="N1239" i="1"/>
  <c r="I1240" i="1"/>
  <c r="J1240" i="1"/>
  <c r="N1240" i="1"/>
  <c r="I1241" i="1"/>
  <c r="J1241" i="1"/>
  <c r="N1241" i="1"/>
  <c r="I1242" i="1"/>
  <c r="J1242" i="1"/>
  <c r="N1242" i="1"/>
  <c r="I1243" i="1"/>
  <c r="J1243" i="1"/>
  <c r="N1243" i="1"/>
  <c r="I1244" i="1"/>
  <c r="N1244" i="1"/>
  <c r="I1245" i="1"/>
  <c r="J1245" i="1"/>
  <c r="N1245" i="1"/>
  <c r="I1246" i="1"/>
  <c r="J1246" i="1"/>
  <c r="N1246" i="1"/>
  <c r="I1247" i="1"/>
  <c r="J1247" i="1"/>
  <c r="N1247" i="1"/>
  <c r="I1248" i="1"/>
  <c r="J1248" i="1"/>
  <c r="N1248" i="1"/>
  <c r="I1249" i="1"/>
  <c r="J1249" i="1"/>
  <c r="N1249" i="1"/>
  <c r="I1250" i="1"/>
  <c r="J1250" i="1"/>
  <c r="N1250" i="1"/>
  <c r="I1251" i="1"/>
  <c r="J1251" i="1"/>
  <c r="N1251" i="1"/>
  <c r="I1252" i="1"/>
  <c r="J1252" i="1"/>
  <c r="N1252" i="1"/>
  <c r="I1253" i="1"/>
  <c r="J1253" i="1"/>
  <c r="N1253" i="1"/>
  <c r="I1254" i="1"/>
  <c r="J1254" i="1"/>
  <c r="N1254" i="1"/>
  <c r="I1255" i="1"/>
  <c r="J1255" i="1"/>
  <c r="N1255" i="1"/>
  <c r="I1256" i="1"/>
  <c r="J1256" i="1"/>
  <c r="N1256" i="1"/>
  <c r="I1257" i="1"/>
  <c r="J1257" i="1"/>
  <c r="N1257" i="1"/>
  <c r="I1258" i="1"/>
  <c r="J1258" i="1"/>
  <c r="N1258" i="1"/>
  <c r="I1259" i="1"/>
  <c r="J1259" i="1"/>
  <c r="N1259" i="1"/>
  <c r="I1260" i="1"/>
  <c r="J1260" i="1"/>
  <c r="N1260" i="1"/>
  <c r="I1261" i="1"/>
  <c r="J1261" i="1"/>
  <c r="N1261" i="1"/>
  <c r="I1262" i="1"/>
  <c r="J1262" i="1"/>
  <c r="N1262" i="1"/>
  <c r="I1263" i="1"/>
  <c r="J1263" i="1"/>
  <c r="N1263" i="1"/>
  <c r="I1264" i="1"/>
  <c r="J1264" i="1"/>
  <c r="N1264" i="1"/>
  <c r="I1265" i="1"/>
  <c r="J1265" i="1"/>
  <c r="N1265" i="1"/>
  <c r="I1266" i="1"/>
  <c r="J1266" i="1"/>
  <c r="N1266" i="1"/>
  <c r="I1267" i="1"/>
  <c r="J1267" i="1"/>
  <c r="N1267" i="1"/>
  <c r="I1268" i="1"/>
  <c r="J1268" i="1"/>
  <c r="N1268" i="1"/>
  <c r="I1269" i="1"/>
  <c r="J1269" i="1"/>
  <c r="N1269" i="1"/>
  <c r="I1270" i="1"/>
  <c r="J1270" i="1"/>
  <c r="N1270" i="1"/>
  <c r="I1271" i="1"/>
  <c r="J1271" i="1"/>
  <c r="N1271" i="1"/>
  <c r="I1272" i="1"/>
  <c r="J1272" i="1"/>
  <c r="N1272" i="1"/>
  <c r="I1273" i="1"/>
  <c r="J1273" i="1"/>
  <c r="N1273" i="1"/>
  <c r="I1274" i="1"/>
  <c r="J1274" i="1"/>
  <c r="N1274" i="1"/>
  <c r="I1275" i="1"/>
  <c r="J1275" i="1"/>
  <c r="N1275" i="1"/>
  <c r="I1276" i="1"/>
  <c r="J1276" i="1"/>
  <c r="N1276" i="1"/>
  <c r="I1277" i="1"/>
  <c r="J1277" i="1"/>
  <c r="N1277" i="1"/>
  <c r="I1278" i="1"/>
  <c r="J1278" i="1"/>
  <c r="N1278" i="1"/>
  <c r="I1279" i="1"/>
  <c r="J1279" i="1"/>
  <c r="N1279" i="1"/>
  <c r="I1280" i="1"/>
  <c r="J1280" i="1"/>
  <c r="N1280" i="1"/>
  <c r="I1281" i="1"/>
  <c r="N1281" i="1"/>
  <c r="I1282" i="1"/>
  <c r="J1282" i="1"/>
  <c r="N1282" i="1"/>
  <c r="I1283" i="1"/>
  <c r="J1283" i="1"/>
  <c r="N1283" i="1"/>
  <c r="I1284" i="1"/>
  <c r="J1284" i="1"/>
  <c r="N1284" i="1"/>
  <c r="I1285" i="1"/>
  <c r="J1285" i="1"/>
  <c r="N1285" i="1"/>
  <c r="I1286" i="1"/>
  <c r="J1286" i="1"/>
  <c r="N1286" i="1"/>
  <c r="I1287" i="1"/>
  <c r="J1287" i="1"/>
  <c r="N1287" i="1"/>
  <c r="I1288" i="1"/>
  <c r="J1288" i="1"/>
  <c r="N1288" i="1"/>
  <c r="I1289" i="1"/>
  <c r="J1289" i="1"/>
  <c r="N1289" i="1"/>
  <c r="I1290" i="1"/>
  <c r="J1290" i="1"/>
  <c r="N1290" i="1"/>
  <c r="I1291" i="1"/>
  <c r="J1291" i="1"/>
  <c r="N1291" i="1"/>
  <c r="I1292" i="1"/>
  <c r="J1292" i="1"/>
  <c r="N1292" i="1"/>
  <c r="I1293" i="1"/>
  <c r="J1293" i="1"/>
  <c r="N1293" i="1"/>
  <c r="I1294" i="1"/>
  <c r="J1294" i="1"/>
  <c r="N1294" i="1"/>
  <c r="I1295" i="1"/>
  <c r="J1295" i="1"/>
  <c r="N1295" i="1"/>
  <c r="I1296" i="1"/>
  <c r="J1296" i="1"/>
  <c r="N1296" i="1"/>
  <c r="I1297" i="1"/>
  <c r="J1297" i="1"/>
  <c r="N1297" i="1"/>
  <c r="I1298" i="1"/>
  <c r="J1298" i="1"/>
  <c r="N1298" i="1"/>
  <c r="I1299" i="1"/>
  <c r="J1299" i="1"/>
  <c r="N1299" i="1"/>
  <c r="I1300" i="1"/>
  <c r="J1300" i="1"/>
  <c r="N1300" i="1"/>
  <c r="I1301" i="1"/>
  <c r="J1301" i="1"/>
  <c r="N1301" i="1"/>
  <c r="I1302" i="1"/>
  <c r="J1302" i="1"/>
  <c r="N1302" i="1"/>
  <c r="I1303" i="1"/>
  <c r="J1303" i="1"/>
  <c r="N1303" i="1"/>
  <c r="I1304" i="1"/>
  <c r="J1304" i="1"/>
  <c r="N1304" i="1"/>
  <c r="I1305" i="1"/>
  <c r="J1305" i="1"/>
  <c r="N1305" i="1"/>
  <c r="I1306" i="1"/>
  <c r="J1306" i="1"/>
  <c r="N1306" i="1"/>
  <c r="I1307" i="1"/>
  <c r="J1307" i="1"/>
  <c r="N1307" i="1"/>
  <c r="I1308" i="1"/>
  <c r="J1308" i="1"/>
  <c r="N1308" i="1"/>
  <c r="I1309" i="1"/>
  <c r="J1309" i="1"/>
  <c r="N1309" i="1"/>
  <c r="I1310" i="1"/>
  <c r="J1310" i="1"/>
  <c r="N1310" i="1"/>
  <c r="I1311" i="1"/>
  <c r="J1311" i="1"/>
  <c r="N1311" i="1"/>
  <c r="I1312" i="1"/>
  <c r="J1312" i="1"/>
  <c r="N1312" i="1"/>
  <c r="I1313" i="1"/>
  <c r="J1313" i="1"/>
  <c r="N1313" i="1"/>
  <c r="I1314" i="1"/>
  <c r="J1314" i="1"/>
  <c r="N1314" i="1"/>
  <c r="I1315" i="1"/>
  <c r="J1315" i="1"/>
  <c r="N1315" i="1"/>
  <c r="I1316" i="1"/>
  <c r="J1316" i="1"/>
  <c r="N1316" i="1"/>
  <c r="I1317" i="1"/>
  <c r="J1317" i="1"/>
  <c r="N1317" i="1"/>
  <c r="I1318" i="1"/>
  <c r="J1318" i="1"/>
  <c r="N1318" i="1"/>
  <c r="I1319" i="1"/>
  <c r="J1319" i="1"/>
  <c r="N1319" i="1"/>
  <c r="I1320" i="1"/>
  <c r="J1320" i="1"/>
  <c r="N1320" i="1"/>
  <c r="I1321" i="1"/>
  <c r="J1321" i="1"/>
  <c r="N1321" i="1"/>
  <c r="I1322" i="1"/>
  <c r="J1322" i="1"/>
  <c r="N1322" i="1"/>
  <c r="I1323" i="1"/>
  <c r="J1323" i="1"/>
  <c r="N1323" i="1"/>
  <c r="I1324" i="1"/>
  <c r="J1324" i="1"/>
  <c r="N1324" i="1"/>
  <c r="I1325" i="1"/>
  <c r="J1325" i="1"/>
  <c r="N1325" i="1"/>
  <c r="I1326" i="1"/>
  <c r="J1326" i="1"/>
  <c r="N1326" i="1"/>
  <c r="I1327" i="1"/>
  <c r="J1327" i="1"/>
  <c r="N1327" i="1"/>
  <c r="I1328" i="1"/>
  <c r="J1328" i="1"/>
  <c r="N1328" i="1"/>
  <c r="I1329" i="1"/>
  <c r="J1329" i="1"/>
  <c r="N1329" i="1"/>
  <c r="I1330" i="1"/>
  <c r="J1330" i="1"/>
  <c r="N1330" i="1"/>
  <c r="I1331" i="1"/>
  <c r="J1331" i="1"/>
  <c r="N1331" i="1"/>
  <c r="I1332" i="1"/>
  <c r="J1332" i="1"/>
  <c r="N1332" i="1"/>
  <c r="I1333" i="1"/>
  <c r="J1333" i="1"/>
  <c r="N1333" i="1"/>
  <c r="I1334" i="1"/>
  <c r="J1334" i="1"/>
  <c r="N1334" i="1"/>
  <c r="I1335" i="1"/>
  <c r="J1335" i="1"/>
  <c r="N1335" i="1"/>
  <c r="I1336" i="1"/>
  <c r="J1336" i="1"/>
  <c r="N1336" i="1"/>
  <c r="I1337" i="1"/>
  <c r="J1337" i="1"/>
  <c r="N1337" i="1"/>
  <c r="I1338" i="1"/>
  <c r="J1338" i="1"/>
  <c r="N1338" i="1"/>
  <c r="I1339" i="1"/>
  <c r="J1339" i="1"/>
  <c r="N1339" i="1"/>
  <c r="I1340" i="1"/>
  <c r="J1340" i="1"/>
  <c r="N1340" i="1"/>
  <c r="I1341" i="1"/>
  <c r="J1341" i="1"/>
  <c r="N1341" i="1"/>
  <c r="I1342" i="1"/>
  <c r="J1342" i="1"/>
  <c r="N1342" i="1"/>
  <c r="I1343" i="1"/>
  <c r="J1343" i="1"/>
  <c r="N1343" i="1"/>
  <c r="I1344" i="1"/>
  <c r="J1344" i="1"/>
  <c r="N1344" i="1"/>
  <c r="I1345" i="1"/>
  <c r="J1345" i="1"/>
  <c r="N1345" i="1"/>
  <c r="I1346" i="1"/>
  <c r="J1346" i="1"/>
  <c r="N1346" i="1"/>
  <c r="I1347" i="1"/>
  <c r="J1347" i="1"/>
  <c r="N1347" i="1"/>
  <c r="I1348" i="1"/>
  <c r="J1348" i="1"/>
  <c r="N1348" i="1"/>
  <c r="I1349" i="1"/>
  <c r="J1349" i="1"/>
  <c r="N1349" i="1"/>
  <c r="I1350" i="1"/>
  <c r="J1350" i="1"/>
  <c r="N1350" i="1"/>
  <c r="I1351" i="1"/>
  <c r="J1351" i="1"/>
  <c r="N1351" i="1"/>
  <c r="I1352" i="1"/>
  <c r="J1352" i="1"/>
  <c r="N1352" i="1"/>
  <c r="I1353" i="1"/>
  <c r="J1353" i="1"/>
  <c r="N1353" i="1"/>
  <c r="I1354" i="1"/>
  <c r="J1354" i="1"/>
  <c r="N1354" i="1"/>
  <c r="I1355" i="1"/>
  <c r="J1355" i="1"/>
  <c r="N1355" i="1"/>
  <c r="I1356" i="1"/>
  <c r="J1356" i="1"/>
  <c r="N1356" i="1"/>
  <c r="I1357" i="1"/>
  <c r="J1357" i="1"/>
  <c r="N1357" i="1"/>
  <c r="I1358" i="1"/>
  <c r="J1358" i="1"/>
  <c r="N1358" i="1"/>
  <c r="I1359" i="1"/>
  <c r="J1359" i="1"/>
  <c r="N1359" i="1"/>
  <c r="I1360" i="1"/>
  <c r="J1360" i="1"/>
  <c r="N1360" i="1"/>
  <c r="I1361" i="1"/>
  <c r="J1361" i="1"/>
  <c r="N1361" i="1"/>
  <c r="I1362" i="1"/>
  <c r="J1362" i="1"/>
  <c r="N1362" i="1"/>
  <c r="I1363" i="1"/>
  <c r="J1363" i="1"/>
  <c r="N1363" i="1"/>
  <c r="I1364" i="1"/>
  <c r="J1364" i="1"/>
  <c r="N1364" i="1"/>
  <c r="I1365" i="1"/>
  <c r="J1365" i="1"/>
  <c r="N1365" i="1"/>
  <c r="I1366" i="1"/>
  <c r="J1366" i="1"/>
  <c r="N1366" i="1"/>
  <c r="I1367" i="1"/>
  <c r="J1367" i="1"/>
  <c r="N1367" i="1"/>
  <c r="I1368" i="1"/>
  <c r="J1368" i="1"/>
  <c r="N1368" i="1"/>
  <c r="I1369" i="1"/>
  <c r="J1369" i="1"/>
  <c r="N1369" i="1"/>
  <c r="I1370" i="1"/>
  <c r="J1370" i="1"/>
  <c r="N1370" i="1"/>
  <c r="I1371" i="1"/>
  <c r="J1371" i="1"/>
  <c r="N1371" i="1"/>
  <c r="I1372" i="1"/>
  <c r="J1372" i="1"/>
  <c r="N1372" i="1"/>
  <c r="I1373" i="1"/>
  <c r="J1373" i="1"/>
  <c r="N1373" i="1"/>
  <c r="I1374" i="1"/>
  <c r="J1374" i="1"/>
  <c r="N1374" i="1"/>
  <c r="I1375" i="1"/>
  <c r="J1375" i="1"/>
  <c r="N1375" i="1"/>
  <c r="I1376" i="1"/>
  <c r="J1376" i="1"/>
  <c r="N1376" i="1"/>
  <c r="I1377" i="1"/>
  <c r="J1377" i="1"/>
  <c r="N1377" i="1"/>
  <c r="I1378" i="1"/>
  <c r="J1378" i="1"/>
  <c r="N1378" i="1"/>
  <c r="I1379" i="1"/>
  <c r="J1379" i="1"/>
  <c r="N1379" i="1"/>
  <c r="I1380" i="1"/>
  <c r="J1380" i="1"/>
  <c r="N1380" i="1"/>
  <c r="I1381" i="1"/>
  <c r="J1381" i="1"/>
  <c r="N1381" i="1"/>
  <c r="I1382" i="1"/>
  <c r="J1382" i="1"/>
  <c r="N1382" i="1"/>
  <c r="I1383" i="1"/>
  <c r="J1383" i="1"/>
  <c r="N1383" i="1"/>
  <c r="I1384" i="1"/>
  <c r="J1384" i="1"/>
  <c r="N1384" i="1"/>
  <c r="I1385" i="1"/>
  <c r="J1385" i="1"/>
  <c r="N1385" i="1"/>
  <c r="I1386" i="1"/>
  <c r="J1386" i="1"/>
  <c r="N1386" i="1"/>
  <c r="I1387" i="1"/>
  <c r="J1387" i="1"/>
  <c r="N1387" i="1"/>
  <c r="I1388" i="1"/>
  <c r="J1388" i="1"/>
  <c r="N1388" i="1"/>
  <c r="I1389" i="1"/>
  <c r="J1389" i="1"/>
  <c r="N1389" i="1"/>
  <c r="I1390" i="1"/>
  <c r="J1390" i="1"/>
  <c r="N1390" i="1"/>
  <c r="I1391" i="1"/>
  <c r="J1391" i="1"/>
  <c r="N1391" i="1"/>
  <c r="I1392" i="1"/>
  <c r="J1392" i="1"/>
  <c r="N1392" i="1"/>
  <c r="I1393" i="1"/>
  <c r="J1393" i="1"/>
  <c r="N1393" i="1"/>
  <c r="I1394" i="1"/>
  <c r="J1394" i="1"/>
  <c r="N1394" i="1"/>
  <c r="I1395" i="1"/>
  <c r="J1395" i="1"/>
  <c r="N1395" i="1"/>
  <c r="I1396" i="1"/>
  <c r="J1396" i="1"/>
  <c r="N1396" i="1"/>
  <c r="I1397" i="1"/>
  <c r="J1397" i="1"/>
  <c r="N1397" i="1"/>
  <c r="I1398" i="1"/>
  <c r="J1398" i="1"/>
  <c r="N1398" i="1"/>
  <c r="I1399" i="1"/>
  <c r="J1399" i="1"/>
  <c r="N1399" i="1"/>
  <c r="I1400" i="1"/>
  <c r="J1400" i="1"/>
  <c r="N1400" i="1"/>
  <c r="I1401" i="1"/>
  <c r="J1401" i="1"/>
  <c r="N1401" i="1"/>
  <c r="I1402" i="1"/>
  <c r="J1402" i="1"/>
  <c r="N1402" i="1"/>
  <c r="I1403" i="1"/>
  <c r="J1403" i="1"/>
  <c r="N1403" i="1"/>
  <c r="I1404" i="1"/>
  <c r="J1404" i="1"/>
  <c r="N1404" i="1"/>
  <c r="I1405" i="1"/>
  <c r="J1405" i="1"/>
  <c r="N1405" i="1"/>
  <c r="I1406" i="1"/>
  <c r="J1406" i="1"/>
  <c r="N1406" i="1"/>
  <c r="I1407" i="1"/>
  <c r="J1407" i="1"/>
  <c r="N1407" i="1"/>
  <c r="I1408" i="1"/>
  <c r="J1408" i="1"/>
  <c r="N1408" i="1"/>
  <c r="I1409" i="1"/>
  <c r="J1409" i="1"/>
  <c r="N1409" i="1"/>
  <c r="I1410" i="1"/>
  <c r="J1410" i="1"/>
  <c r="N1410" i="1"/>
  <c r="I1411" i="1"/>
  <c r="J1411" i="1"/>
  <c r="N1411" i="1"/>
  <c r="I1412" i="1"/>
  <c r="J1412" i="1"/>
  <c r="N1412" i="1"/>
  <c r="I1413" i="1"/>
  <c r="J1413" i="1"/>
  <c r="N1413" i="1"/>
  <c r="I1414" i="1"/>
  <c r="J1414" i="1"/>
  <c r="N1414" i="1"/>
  <c r="I1415" i="1"/>
  <c r="J1415" i="1"/>
  <c r="N1415" i="1"/>
  <c r="I1416" i="1"/>
  <c r="J1416" i="1"/>
  <c r="N1416" i="1"/>
  <c r="I1417" i="1"/>
  <c r="J1417" i="1"/>
  <c r="N1417" i="1"/>
  <c r="I1418" i="1"/>
  <c r="J1418" i="1"/>
  <c r="N1418" i="1"/>
  <c r="I1419" i="1"/>
  <c r="J1419" i="1"/>
  <c r="N1419" i="1"/>
  <c r="I1420" i="1"/>
  <c r="J1420" i="1"/>
  <c r="N1420" i="1"/>
  <c r="I1421" i="1"/>
  <c r="J1421" i="1"/>
  <c r="N1421" i="1"/>
  <c r="I1422" i="1"/>
  <c r="J1422" i="1"/>
  <c r="N1422" i="1"/>
  <c r="I1423" i="1"/>
  <c r="J1423" i="1"/>
  <c r="N1423" i="1"/>
  <c r="I1424" i="1"/>
  <c r="J1424" i="1"/>
  <c r="N1424" i="1"/>
  <c r="I1425" i="1"/>
  <c r="J1425" i="1"/>
  <c r="N1425" i="1"/>
  <c r="I1426" i="1"/>
  <c r="J1426" i="1"/>
  <c r="N1426" i="1"/>
  <c r="I1427" i="1"/>
  <c r="J1427" i="1"/>
  <c r="N1427" i="1"/>
  <c r="I1428" i="1"/>
  <c r="J1428" i="1"/>
  <c r="N1428" i="1"/>
  <c r="I1429" i="1"/>
  <c r="J1429" i="1"/>
  <c r="N1429" i="1"/>
  <c r="I1430" i="1"/>
  <c r="J1430" i="1"/>
  <c r="N1430" i="1"/>
  <c r="I1431" i="1"/>
  <c r="J1431" i="1"/>
  <c r="N1431" i="1"/>
  <c r="I1432" i="1"/>
  <c r="J1432" i="1"/>
  <c r="N1432" i="1"/>
  <c r="I1433" i="1"/>
  <c r="J1433" i="1"/>
  <c r="N1433" i="1"/>
  <c r="I1434" i="1"/>
  <c r="J1434" i="1"/>
  <c r="N1434" i="1"/>
  <c r="I1435" i="1"/>
  <c r="J1435" i="1"/>
  <c r="N1435" i="1"/>
  <c r="I1436" i="1"/>
  <c r="J1436" i="1"/>
  <c r="N1436" i="1"/>
  <c r="I1437" i="1"/>
  <c r="J1437" i="1"/>
  <c r="N1437" i="1"/>
  <c r="I1438" i="1"/>
  <c r="J1438" i="1"/>
  <c r="N1438" i="1"/>
  <c r="I1439" i="1"/>
  <c r="J1439" i="1"/>
  <c r="N1439" i="1"/>
  <c r="I1440" i="1"/>
  <c r="J1440" i="1"/>
  <c r="N1440" i="1"/>
  <c r="I1441" i="1"/>
  <c r="J1441" i="1"/>
  <c r="N1441" i="1"/>
  <c r="I1442" i="1"/>
  <c r="J1442" i="1"/>
  <c r="N1442" i="1"/>
  <c r="I1443" i="1"/>
  <c r="J1443" i="1"/>
  <c r="N1443" i="1"/>
  <c r="I1444" i="1"/>
  <c r="J1444" i="1"/>
  <c r="N1444" i="1"/>
  <c r="I1445" i="1"/>
  <c r="J1445" i="1"/>
  <c r="N1445" i="1"/>
  <c r="I1446" i="1"/>
  <c r="J1446" i="1"/>
  <c r="N1446" i="1"/>
  <c r="I1447" i="1"/>
  <c r="J1447" i="1"/>
  <c r="N1447" i="1"/>
  <c r="I1448" i="1"/>
  <c r="J1448" i="1"/>
  <c r="N1448" i="1"/>
  <c r="I1449" i="1"/>
  <c r="J1449" i="1"/>
  <c r="N1449" i="1"/>
  <c r="I1450" i="1"/>
  <c r="J1450" i="1"/>
  <c r="N1450" i="1"/>
  <c r="I1451" i="1"/>
  <c r="J1451" i="1"/>
  <c r="N1451" i="1"/>
  <c r="I1452" i="1"/>
  <c r="J1452" i="1"/>
  <c r="N1452" i="1"/>
  <c r="I1453" i="1"/>
  <c r="J1453" i="1"/>
  <c r="N1453" i="1"/>
  <c r="I1454" i="1"/>
  <c r="J1454" i="1"/>
  <c r="N1454" i="1"/>
  <c r="I1455" i="1"/>
  <c r="J1455" i="1"/>
  <c r="N1455" i="1"/>
  <c r="I1456" i="1"/>
  <c r="J1456" i="1"/>
  <c r="N1456" i="1"/>
  <c r="I1457" i="1"/>
  <c r="J1457" i="1"/>
  <c r="N1457" i="1"/>
  <c r="I1458" i="1"/>
  <c r="J1458" i="1"/>
  <c r="N1458" i="1"/>
  <c r="I1459" i="1"/>
  <c r="J1459" i="1"/>
  <c r="N1459" i="1"/>
  <c r="I1460" i="1"/>
  <c r="J1460" i="1"/>
  <c r="N1460" i="1"/>
  <c r="I1461" i="1"/>
  <c r="J1461" i="1"/>
  <c r="N1461" i="1"/>
  <c r="I1462" i="1"/>
  <c r="J1462" i="1"/>
  <c r="N1462" i="1"/>
  <c r="I1463" i="1"/>
  <c r="J1463" i="1"/>
  <c r="N1463" i="1"/>
  <c r="I1464" i="1"/>
  <c r="J1464" i="1"/>
  <c r="N1464" i="1"/>
  <c r="I1465" i="1"/>
  <c r="J1465" i="1"/>
  <c r="N1465" i="1"/>
  <c r="I1466" i="1"/>
  <c r="J1466" i="1"/>
  <c r="N1466" i="1"/>
  <c r="I1467" i="1"/>
  <c r="J1467" i="1"/>
  <c r="N1467" i="1"/>
  <c r="I1468" i="1"/>
  <c r="J1468" i="1"/>
  <c r="N1468" i="1"/>
  <c r="I1469" i="1"/>
  <c r="J1469" i="1"/>
  <c r="N1469" i="1"/>
  <c r="I1470" i="1"/>
  <c r="J1470" i="1"/>
  <c r="N1470" i="1"/>
  <c r="I1471" i="1"/>
  <c r="J1471" i="1"/>
  <c r="N1471" i="1"/>
  <c r="I1472" i="1"/>
  <c r="J1472" i="1"/>
  <c r="N1472" i="1"/>
  <c r="I1473" i="1"/>
  <c r="J1473" i="1"/>
  <c r="N1473" i="1"/>
  <c r="I1474" i="1"/>
  <c r="J1474" i="1"/>
  <c r="N1474" i="1"/>
  <c r="I1475" i="1"/>
  <c r="J1475" i="1"/>
  <c r="N1475" i="1"/>
  <c r="I1476" i="1"/>
  <c r="J1476" i="1"/>
  <c r="N1476" i="1"/>
  <c r="I1477" i="1"/>
  <c r="J1477" i="1"/>
  <c r="N1477" i="1"/>
  <c r="I1478" i="1"/>
  <c r="J1478" i="1"/>
  <c r="N1478" i="1"/>
  <c r="I1479" i="1"/>
  <c r="J1479" i="1"/>
  <c r="N1479" i="1"/>
  <c r="I1480" i="1"/>
  <c r="J1480" i="1"/>
  <c r="N1480" i="1"/>
  <c r="I1481" i="1"/>
  <c r="J1481" i="1"/>
  <c r="N1481" i="1"/>
  <c r="I1482" i="1"/>
  <c r="J1482" i="1"/>
  <c r="N1482" i="1"/>
  <c r="I1483" i="1"/>
  <c r="J1483" i="1"/>
  <c r="N1483" i="1"/>
  <c r="I1484" i="1"/>
  <c r="J1484" i="1"/>
  <c r="N1484" i="1"/>
  <c r="I1485" i="1"/>
  <c r="J1485" i="1"/>
  <c r="N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X1208" i="1"/>
  <c r="Y1208" i="1"/>
  <c r="X1209" i="1"/>
  <c r="Y1209" i="1"/>
  <c r="X1210" i="1"/>
  <c r="Y1210" i="1"/>
  <c r="X1211" i="1"/>
  <c r="Y1211" i="1"/>
  <c r="X1212" i="1"/>
  <c r="Y1212" i="1"/>
  <c r="X1213" i="1"/>
  <c r="Y1213" i="1"/>
  <c r="X1214" i="1"/>
  <c r="Y1214" i="1"/>
  <c r="X1215" i="1"/>
  <c r="Y1215" i="1"/>
  <c r="X1216" i="1"/>
  <c r="Y1216" i="1"/>
  <c r="X1217" i="1"/>
  <c r="Y1217" i="1"/>
  <c r="X1218" i="1"/>
  <c r="Y1218" i="1"/>
  <c r="X1219" i="1"/>
  <c r="Y1219" i="1"/>
  <c r="X1220" i="1"/>
  <c r="Y1220" i="1"/>
  <c r="X1221" i="1"/>
  <c r="Y1221" i="1"/>
  <c r="X1222" i="1"/>
  <c r="Y1222" i="1"/>
  <c r="X1223" i="1"/>
  <c r="Y1223" i="1"/>
  <c r="X1224" i="1"/>
  <c r="Y1224" i="1"/>
  <c r="X1225" i="1"/>
  <c r="Y1225" i="1"/>
  <c r="X1226" i="1"/>
  <c r="Y1226" i="1"/>
  <c r="X1227" i="1"/>
  <c r="Y1227" i="1"/>
  <c r="X1228" i="1"/>
  <c r="Y1228" i="1"/>
  <c r="X1229" i="1"/>
  <c r="Y1229" i="1"/>
  <c r="X1230" i="1"/>
  <c r="Y1230" i="1"/>
  <c r="X1231" i="1"/>
  <c r="Y1231" i="1"/>
  <c r="X1232" i="1"/>
  <c r="Y1232" i="1"/>
  <c r="X1233" i="1"/>
  <c r="Y1233" i="1"/>
  <c r="X1234" i="1"/>
  <c r="Y1234" i="1"/>
  <c r="X1235" i="1"/>
  <c r="Y1235" i="1"/>
  <c r="X1236" i="1"/>
  <c r="Y1236" i="1"/>
  <c r="X1237" i="1"/>
  <c r="Y1237" i="1"/>
  <c r="X1238" i="1"/>
  <c r="Y1238" i="1"/>
  <c r="X1239" i="1"/>
  <c r="Y1239" i="1"/>
  <c r="X1240" i="1"/>
  <c r="Y1240" i="1"/>
  <c r="X1241" i="1"/>
  <c r="Y1241" i="1"/>
  <c r="X1242" i="1"/>
  <c r="Y1242" i="1"/>
  <c r="X1243" i="1"/>
  <c r="Y1243" i="1"/>
  <c r="X1244" i="1"/>
  <c r="Y1244" i="1"/>
  <c r="X1245" i="1"/>
  <c r="Y1245" i="1"/>
  <c r="X1246" i="1"/>
  <c r="Y1246" i="1"/>
  <c r="X1247" i="1"/>
  <c r="Y1247" i="1"/>
  <c r="X1248" i="1"/>
  <c r="Y1248" i="1"/>
  <c r="X1249" i="1"/>
  <c r="Y1249" i="1"/>
  <c r="X1250" i="1"/>
  <c r="Y1250" i="1"/>
  <c r="X1251" i="1"/>
  <c r="Y1251" i="1"/>
  <c r="X1252" i="1"/>
  <c r="Y1252" i="1"/>
  <c r="X1253" i="1"/>
  <c r="Y1253" i="1"/>
  <c r="X1254" i="1"/>
  <c r="Y1254" i="1"/>
  <c r="X1255" i="1"/>
  <c r="Y1255" i="1"/>
  <c r="X1256" i="1"/>
  <c r="Y1256" i="1"/>
  <c r="X1257" i="1"/>
  <c r="Y1257" i="1"/>
  <c r="X1258" i="1"/>
  <c r="Y1258" i="1"/>
  <c r="X1259" i="1"/>
  <c r="Y1259" i="1"/>
  <c r="X1260" i="1"/>
  <c r="Y1260" i="1"/>
  <c r="X1261" i="1"/>
  <c r="Y1261" i="1"/>
  <c r="X1262" i="1"/>
  <c r="Y1262" i="1"/>
  <c r="X1263" i="1"/>
  <c r="Y1263" i="1"/>
  <c r="X1264" i="1"/>
  <c r="Y1264" i="1"/>
  <c r="X1265" i="1"/>
  <c r="Y1265" i="1"/>
  <c r="X1266" i="1"/>
  <c r="Y1266" i="1"/>
  <c r="X1267" i="1"/>
  <c r="Y1267" i="1"/>
  <c r="X1268" i="1"/>
  <c r="Y1268" i="1"/>
  <c r="X1269" i="1"/>
  <c r="Y1269" i="1"/>
  <c r="X1270" i="1"/>
  <c r="Y1270" i="1"/>
  <c r="X1271" i="1"/>
  <c r="Y1271" i="1"/>
  <c r="X1272" i="1"/>
  <c r="Y1272" i="1"/>
  <c r="X1273" i="1"/>
  <c r="Y1273" i="1"/>
  <c r="X1274" i="1"/>
  <c r="Y1274" i="1"/>
  <c r="X1275" i="1"/>
  <c r="Y1275" i="1"/>
  <c r="X1276" i="1"/>
  <c r="Y1276" i="1"/>
  <c r="X1277" i="1"/>
  <c r="Y1277" i="1"/>
  <c r="X1278" i="1"/>
  <c r="Y1278" i="1"/>
  <c r="X1279" i="1"/>
  <c r="Y1279" i="1"/>
  <c r="X1280" i="1"/>
  <c r="Y1280" i="1"/>
  <c r="X1281" i="1"/>
  <c r="Y1281" i="1"/>
  <c r="X1282" i="1"/>
  <c r="Y1282" i="1"/>
  <c r="X1283" i="1"/>
  <c r="Y1283" i="1"/>
  <c r="X1284" i="1"/>
  <c r="Y1284" i="1"/>
  <c r="X1285" i="1"/>
  <c r="Y1285" i="1"/>
  <c r="X1286" i="1"/>
  <c r="Y1286" i="1"/>
  <c r="X1287" i="1"/>
  <c r="Y1287" i="1"/>
  <c r="X1288" i="1"/>
  <c r="Y1288" i="1"/>
  <c r="X1289" i="1"/>
  <c r="Y1289" i="1"/>
  <c r="X1290" i="1"/>
  <c r="Y1290" i="1"/>
  <c r="X1291" i="1"/>
  <c r="Y1291" i="1"/>
  <c r="X1292" i="1"/>
  <c r="Y1292" i="1"/>
  <c r="X1293" i="1"/>
  <c r="Y1293" i="1"/>
  <c r="X1294" i="1"/>
  <c r="Y1294" i="1"/>
  <c r="X1295" i="1"/>
  <c r="Y1295" i="1"/>
  <c r="X1296" i="1"/>
  <c r="Y1296" i="1"/>
  <c r="X1297" i="1"/>
  <c r="Y1297" i="1"/>
  <c r="X1298" i="1"/>
  <c r="Y1298" i="1"/>
  <c r="X1299" i="1"/>
  <c r="Y1299" i="1"/>
  <c r="X1300" i="1"/>
  <c r="Y1300" i="1"/>
  <c r="X1301" i="1"/>
  <c r="Y1301" i="1"/>
  <c r="X1302" i="1"/>
  <c r="Y1302" i="1"/>
  <c r="X1303" i="1"/>
  <c r="Y1303" i="1"/>
  <c r="X1304" i="1"/>
  <c r="Y1304" i="1"/>
  <c r="X1305" i="1"/>
  <c r="Y1305" i="1"/>
  <c r="X1306" i="1"/>
  <c r="Y1306" i="1"/>
  <c r="X1307" i="1"/>
  <c r="Y1307" i="1"/>
  <c r="X1308" i="1"/>
  <c r="Y1308" i="1"/>
  <c r="X1309" i="1"/>
  <c r="Y1309" i="1"/>
  <c r="X1310" i="1"/>
  <c r="Y1310" i="1"/>
  <c r="X1311" i="1"/>
  <c r="Y1311" i="1"/>
  <c r="X1312" i="1"/>
  <c r="Y1312" i="1"/>
  <c r="X1313" i="1"/>
  <c r="Y1313" i="1"/>
  <c r="X1314" i="1"/>
  <c r="Y1314" i="1"/>
  <c r="X1315" i="1"/>
  <c r="Y1315" i="1"/>
  <c r="X1316" i="1"/>
  <c r="Y1316" i="1"/>
  <c r="X1317" i="1"/>
  <c r="Y1317" i="1"/>
  <c r="X1318" i="1"/>
  <c r="Y1318" i="1"/>
  <c r="X1319" i="1"/>
  <c r="Y1319" i="1"/>
  <c r="X1320" i="1"/>
  <c r="Y1320" i="1"/>
  <c r="X1321" i="1"/>
  <c r="Y1321" i="1"/>
  <c r="X1322" i="1"/>
  <c r="Y1322" i="1"/>
  <c r="X1323" i="1"/>
  <c r="Y1323" i="1"/>
  <c r="X1324" i="1"/>
  <c r="Y1324" i="1"/>
  <c r="X1325" i="1"/>
  <c r="Y1325" i="1"/>
  <c r="X1326" i="1"/>
  <c r="Y1326" i="1"/>
  <c r="X1327" i="1"/>
  <c r="Y1327" i="1"/>
  <c r="X1328" i="1"/>
  <c r="Y1328" i="1"/>
  <c r="X1329" i="1"/>
  <c r="Y1329" i="1"/>
  <c r="X1330" i="1"/>
  <c r="Y1330" i="1"/>
  <c r="X1331" i="1"/>
  <c r="Y1331" i="1"/>
  <c r="X1332" i="1"/>
  <c r="Y1332" i="1"/>
  <c r="X1333" i="1"/>
  <c r="Y1333" i="1"/>
  <c r="X1334" i="1"/>
  <c r="Y1334" i="1"/>
  <c r="X1335" i="1"/>
  <c r="Y1335" i="1"/>
  <c r="X1336" i="1"/>
  <c r="Y1336" i="1"/>
  <c r="X1337" i="1"/>
  <c r="Y1337" i="1"/>
  <c r="X1338" i="1"/>
  <c r="Y1338" i="1"/>
  <c r="X1339" i="1"/>
  <c r="Y1339" i="1"/>
  <c r="X1340" i="1"/>
  <c r="Y1340" i="1"/>
  <c r="X1341" i="1"/>
  <c r="Y1341" i="1"/>
  <c r="X1342" i="1"/>
  <c r="Y1342" i="1"/>
  <c r="X1343" i="1"/>
  <c r="Y1343" i="1"/>
  <c r="X1344" i="1"/>
  <c r="Y1344" i="1"/>
  <c r="X1345" i="1"/>
  <c r="Y1345" i="1"/>
  <c r="X1346" i="1"/>
  <c r="Y1346" i="1"/>
  <c r="X1347" i="1"/>
  <c r="Y1347" i="1"/>
  <c r="X1348" i="1"/>
  <c r="Y1348" i="1"/>
  <c r="X1349" i="1"/>
  <c r="Y1349" i="1"/>
  <c r="X1350" i="1"/>
  <c r="Y1350" i="1"/>
  <c r="X1351" i="1"/>
  <c r="Y1351" i="1"/>
  <c r="X1352" i="1"/>
  <c r="Y1352" i="1"/>
  <c r="X1353" i="1"/>
  <c r="Y1353" i="1"/>
  <c r="X1354" i="1"/>
  <c r="Y1354" i="1"/>
  <c r="X1355" i="1"/>
  <c r="Y1355" i="1"/>
  <c r="X1356" i="1"/>
  <c r="Y1356" i="1"/>
  <c r="X1357" i="1"/>
  <c r="Y1357" i="1"/>
  <c r="X1358" i="1"/>
  <c r="Y1358" i="1"/>
  <c r="X1359" i="1"/>
  <c r="Y1359" i="1"/>
  <c r="X1360" i="1"/>
  <c r="Y1360" i="1"/>
  <c r="X1361" i="1"/>
  <c r="Y1361" i="1"/>
  <c r="X1362" i="1"/>
  <c r="Y1362" i="1"/>
  <c r="X1363" i="1"/>
  <c r="Y1363" i="1"/>
  <c r="X1364" i="1"/>
  <c r="Y1364" i="1"/>
  <c r="X1365" i="1"/>
  <c r="Y1365" i="1"/>
  <c r="X1366" i="1"/>
  <c r="Y1366" i="1"/>
  <c r="X1367" i="1"/>
  <c r="Y1367" i="1"/>
  <c r="X1368" i="1"/>
  <c r="Y1368" i="1"/>
  <c r="X1369" i="1"/>
  <c r="Y1369" i="1"/>
  <c r="X1370" i="1"/>
  <c r="Y1370" i="1"/>
  <c r="X1371" i="1"/>
  <c r="Y1371" i="1"/>
  <c r="X1372" i="1"/>
  <c r="Y1372" i="1"/>
  <c r="X1373" i="1"/>
  <c r="Y1373" i="1"/>
  <c r="X1374" i="1"/>
  <c r="Y1374" i="1"/>
  <c r="X1375" i="1"/>
  <c r="Y1375" i="1"/>
  <c r="X1376" i="1"/>
  <c r="Y1376" i="1"/>
  <c r="X1377" i="1"/>
  <c r="Y1377" i="1"/>
  <c r="X1378" i="1"/>
  <c r="Y1378" i="1"/>
  <c r="X1379" i="1"/>
  <c r="Y1379" i="1"/>
  <c r="X1380" i="1"/>
  <c r="Y1380" i="1"/>
  <c r="X1381" i="1"/>
  <c r="Y1381" i="1"/>
  <c r="X1382" i="1"/>
  <c r="Y1382" i="1"/>
  <c r="X1383" i="1"/>
  <c r="Y1383" i="1"/>
  <c r="X1384" i="1"/>
  <c r="Y1384" i="1"/>
  <c r="X1385" i="1"/>
  <c r="Y1385" i="1"/>
  <c r="X1386" i="1"/>
  <c r="Y1386" i="1"/>
  <c r="X1387" i="1"/>
  <c r="Y1387" i="1"/>
  <c r="X1388" i="1"/>
  <c r="Y1388" i="1"/>
  <c r="X1389" i="1"/>
  <c r="Y1389" i="1"/>
  <c r="X1390" i="1"/>
  <c r="Y1390" i="1"/>
  <c r="X1391" i="1"/>
  <c r="Y1391" i="1"/>
  <c r="X1392" i="1"/>
  <c r="Y1392" i="1"/>
  <c r="X1393" i="1"/>
  <c r="Y1393" i="1"/>
  <c r="X1394" i="1"/>
  <c r="Y1394" i="1"/>
  <c r="X1395" i="1"/>
  <c r="Y1395" i="1"/>
  <c r="X1396" i="1"/>
  <c r="Y1396" i="1"/>
  <c r="X1397" i="1"/>
  <c r="Y1397" i="1"/>
  <c r="X1398" i="1"/>
  <c r="Y1398" i="1"/>
  <c r="X1399" i="1"/>
  <c r="Y1399" i="1"/>
  <c r="X1400" i="1"/>
  <c r="Y1400" i="1"/>
  <c r="X1401" i="1"/>
  <c r="Y1401" i="1"/>
  <c r="X1402" i="1"/>
  <c r="Y1402" i="1"/>
  <c r="X1403" i="1"/>
  <c r="Y1403" i="1"/>
  <c r="X1404" i="1"/>
  <c r="Y1404" i="1"/>
  <c r="X1405" i="1"/>
  <c r="Y1405" i="1"/>
  <c r="X1406" i="1"/>
  <c r="Y1406" i="1"/>
  <c r="X1407" i="1"/>
  <c r="Y1407" i="1"/>
  <c r="X1408" i="1"/>
  <c r="Y1408" i="1"/>
  <c r="X1409" i="1"/>
  <c r="Y1409" i="1"/>
  <c r="I1071" i="1"/>
  <c r="J1071" i="1"/>
  <c r="N1071" i="1"/>
  <c r="I1072" i="1"/>
  <c r="J1072" i="1"/>
  <c r="N1072" i="1"/>
  <c r="I1073" i="1"/>
  <c r="J1073" i="1"/>
  <c r="N1073" i="1"/>
  <c r="I1074" i="1"/>
  <c r="J1074" i="1"/>
  <c r="N1074" i="1"/>
  <c r="I1075" i="1"/>
  <c r="J1075" i="1"/>
  <c r="N1075" i="1"/>
  <c r="I1076" i="1"/>
  <c r="J1076" i="1"/>
  <c r="N1076" i="1"/>
  <c r="I1077" i="1"/>
  <c r="J1077" i="1"/>
  <c r="N1077" i="1"/>
  <c r="I1078" i="1"/>
  <c r="J1078" i="1"/>
  <c r="N1078" i="1"/>
  <c r="I1079" i="1"/>
  <c r="J1079" i="1"/>
  <c r="N1079" i="1"/>
  <c r="I1080" i="1"/>
  <c r="J1080" i="1"/>
  <c r="N1080" i="1"/>
  <c r="I1081" i="1"/>
  <c r="J1081" i="1"/>
  <c r="N1081" i="1"/>
  <c r="I1082" i="1"/>
  <c r="J1082" i="1"/>
  <c r="N1082" i="1"/>
  <c r="I1083" i="1"/>
  <c r="J1083" i="1"/>
  <c r="N1083" i="1"/>
  <c r="I1084" i="1"/>
  <c r="J1084" i="1"/>
  <c r="N1084" i="1"/>
  <c r="I1085" i="1"/>
  <c r="J1085" i="1"/>
  <c r="N1085" i="1"/>
  <c r="I1086" i="1"/>
  <c r="J1086" i="1"/>
  <c r="N1086" i="1"/>
  <c r="I1087" i="1"/>
  <c r="J1087" i="1"/>
  <c r="N1087" i="1"/>
  <c r="I1088" i="1"/>
  <c r="J1088" i="1"/>
  <c r="N1088" i="1"/>
  <c r="I1089" i="1"/>
  <c r="J1089" i="1"/>
  <c r="N1089" i="1"/>
  <c r="I1090" i="1"/>
  <c r="J1090" i="1"/>
  <c r="N1090" i="1"/>
  <c r="I1091" i="1"/>
  <c r="J1091" i="1"/>
  <c r="N1091" i="1"/>
  <c r="I1092" i="1"/>
  <c r="J1092" i="1"/>
  <c r="N1092" i="1"/>
  <c r="I1093" i="1"/>
  <c r="J1093" i="1"/>
  <c r="N1093" i="1"/>
  <c r="I1094" i="1"/>
  <c r="J1094" i="1"/>
  <c r="N1094" i="1"/>
  <c r="I1095" i="1"/>
  <c r="J1095" i="1"/>
  <c r="N1095" i="1"/>
  <c r="I1096" i="1"/>
  <c r="J1096" i="1"/>
  <c r="N1096" i="1"/>
  <c r="I1097" i="1"/>
  <c r="J1097" i="1"/>
  <c r="N1097" i="1"/>
  <c r="I1098" i="1"/>
  <c r="J1098" i="1"/>
  <c r="N1098" i="1"/>
  <c r="I1099" i="1"/>
  <c r="J1099" i="1"/>
  <c r="N1099" i="1"/>
  <c r="I1100" i="1"/>
  <c r="J1100" i="1"/>
  <c r="N1100" i="1"/>
  <c r="I1101" i="1"/>
  <c r="J1101" i="1"/>
  <c r="N1101" i="1"/>
  <c r="I1102" i="1"/>
  <c r="J1102" i="1"/>
  <c r="N1102" i="1"/>
  <c r="I1103" i="1"/>
  <c r="J1103" i="1"/>
  <c r="N1103" i="1"/>
  <c r="I1104" i="1"/>
  <c r="J1104" i="1"/>
  <c r="N1104" i="1"/>
  <c r="I1105" i="1"/>
  <c r="J1105" i="1"/>
  <c r="N1105" i="1"/>
  <c r="I1106" i="1"/>
  <c r="J1106" i="1"/>
  <c r="N1106" i="1"/>
  <c r="I1107" i="1"/>
  <c r="J1107" i="1"/>
  <c r="N1107" i="1"/>
  <c r="I1108" i="1"/>
  <c r="J1108" i="1"/>
  <c r="N1108" i="1"/>
  <c r="I1109" i="1"/>
  <c r="J1109" i="1"/>
  <c r="N1109" i="1"/>
  <c r="I1110" i="1"/>
  <c r="J1110" i="1"/>
  <c r="N1110" i="1"/>
  <c r="I1111" i="1"/>
  <c r="J1111" i="1"/>
  <c r="N1111" i="1"/>
  <c r="I1112" i="1"/>
  <c r="J1112" i="1"/>
  <c r="N1112" i="1"/>
  <c r="I1113" i="1"/>
  <c r="J1113" i="1"/>
  <c r="N1113" i="1"/>
  <c r="I1114" i="1"/>
  <c r="J1114" i="1"/>
  <c r="N1114" i="1"/>
  <c r="I1115" i="1"/>
  <c r="J1115" i="1"/>
  <c r="N1115" i="1"/>
  <c r="I1116" i="1"/>
  <c r="J1116" i="1"/>
  <c r="N1116" i="1"/>
  <c r="I1117" i="1"/>
  <c r="J1117" i="1"/>
  <c r="N1117" i="1"/>
  <c r="I1118" i="1"/>
  <c r="J1118" i="1"/>
  <c r="N1118" i="1"/>
  <c r="I1119" i="1"/>
  <c r="J1119" i="1"/>
  <c r="N1119" i="1"/>
  <c r="I1120" i="1"/>
  <c r="J1120" i="1"/>
  <c r="N1120" i="1"/>
  <c r="I1121" i="1"/>
  <c r="J1121" i="1"/>
  <c r="N1121" i="1"/>
  <c r="I1122" i="1"/>
  <c r="J1122" i="1"/>
  <c r="N1122" i="1"/>
  <c r="I1123" i="1"/>
  <c r="J1123" i="1"/>
  <c r="N1123" i="1"/>
  <c r="I1124" i="1"/>
  <c r="J1124" i="1"/>
  <c r="N1124" i="1"/>
  <c r="I1125" i="1"/>
  <c r="J1125" i="1"/>
  <c r="N1125" i="1"/>
  <c r="I1126" i="1"/>
  <c r="J1126" i="1"/>
  <c r="N1126" i="1"/>
  <c r="I1127" i="1"/>
  <c r="J1127" i="1"/>
  <c r="N1127" i="1"/>
  <c r="I1128" i="1"/>
  <c r="N1128" i="1"/>
  <c r="I1129" i="1"/>
  <c r="N1129" i="1"/>
  <c r="I1130" i="1"/>
  <c r="J1130" i="1"/>
  <c r="N1130" i="1"/>
  <c r="I1131" i="1"/>
  <c r="J1131" i="1"/>
  <c r="N1131" i="1"/>
  <c r="I1132" i="1"/>
  <c r="J1132" i="1"/>
  <c r="N1132" i="1"/>
  <c r="I1133" i="1"/>
  <c r="J1133" i="1"/>
  <c r="N1133" i="1"/>
  <c r="I1134" i="1"/>
  <c r="J1134" i="1"/>
  <c r="N1134" i="1"/>
  <c r="I1135" i="1"/>
  <c r="J1135" i="1"/>
  <c r="N1135" i="1"/>
  <c r="I1136" i="1"/>
  <c r="J1136" i="1"/>
  <c r="N1136" i="1"/>
  <c r="I1137" i="1"/>
  <c r="J1137" i="1"/>
  <c r="N1137" i="1"/>
  <c r="I1138" i="1"/>
  <c r="J1138" i="1"/>
  <c r="N1138" i="1"/>
  <c r="I1139" i="1"/>
  <c r="J1139" i="1"/>
  <c r="N1139" i="1"/>
  <c r="I1140" i="1"/>
  <c r="J1140" i="1"/>
  <c r="N1140" i="1"/>
  <c r="I1141" i="1"/>
  <c r="J1141" i="1"/>
  <c r="N1141" i="1"/>
  <c r="I1142" i="1"/>
  <c r="J1142" i="1"/>
  <c r="N1142" i="1"/>
  <c r="I1143" i="1"/>
  <c r="J1143" i="1"/>
  <c r="N1143" i="1"/>
  <c r="I1144" i="1"/>
  <c r="J1144" i="1"/>
  <c r="N1144" i="1"/>
  <c r="I1145" i="1"/>
  <c r="J1145" i="1"/>
  <c r="N1145" i="1"/>
  <c r="I1146" i="1"/>
  <c r="J1146" i="1"/>
  <c r="N1146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J677" i="1"/>
  <c r="N484" i="1"/>
  <c r="J484" i="1"/>
  <c r="I484" i="1"/>
  <c r="N483" i="1"/>
  <c r="N471" i="1"/>
  <c r="J471" i="1"/>
  <c r="I471" i="1"/>
  <c r="N352" i="1"/>
  <c r="J352" i="1"/>
  <c r="I352" i="1"/>
  <c r="N351" i="1"/>
  <c r="J351" i="1"/>
  <c r="I351" i="1"/>
  <c r="N350" i="1"/>
  <c r="J350" i="1"/>
  <c r="I350" i="1"/>
  <c r="N349" i="1"/>
  <c r="J349" i="1"/>
  <c r="I349" i="1"/>
  <c r="N348" i="1"/>
  <c r="J348" i="1"/>
  <c r="I348" i="1"/>
  <c r="N347" i="1"/>
  <c r="J347" i="1"/>
  <c r="I347" i="1"/>
  <c r="N346" i="1"/>
  <c r="J346" i="1"/>
  <c r="I346" i="1"/>
  <c r="N345" i="1"/>
  <c r="J345" i="1"/>
  <c r="I345" i="1"/>
  <c r="N344" i="1"/>
  <c r="J344" i="1"/>
  <c r="I344" i="1"/>
  <c r="N343" i="1"/>
  <c r="J343" i="1"/>
  <c r="I343" i="1"/>
  <c r="N342" i="1"/>
  <c r="J342" i="1"/>
  <c r="I342" i="1"/>
  <c r="N341" i="1"/>
  <c r="J341" i="1"/>
  <c r="I341" i="1"/>
  <c r="N340" i="1"/>
  <c r="J340" i="1"/>
  <c r="I340" i="1"/>
  <c r="N339" i="1"/>
  <c r="J339" i="1"/>
  <c r="I339" i="1"/>
  <c r="N338" i="1"/>
  <c r="J338" i="1"/>
  <c r="I338" i="1"/>
  <c r="N337" i="1"/>
  <c r="J337" i="1"/>
  <c r="I337" i="1"/>
  <c r="N336" i="1"/>
  <c r="J336" i="1"/>
  <c r="I336" i="1"/>
  <c r="N335" i="1"/>
  <c r="J335" i="1"/>
  <c r="I335" i="1"/>
  <c r="N334" i="1"/>
  <c r="J334" i="1"/>
  <c r="I334" i="1"/>
  <c r="N333" i="1"/>
  <c r="J333" i="1"/>
  <c r="I333" i="1"/>
  <c r="N332" i="1"/>
  <c r="J332" i="1"/>
  <c r="I332" i="1"/>
  <c r="X1485" i="1"/>
  <c r="Y1485" i="1"/>
  <c r="X1484" i="1"/>
  <c r="Y1484" i="1"/>
  <c r="X1483" i="1"/>
  <c r="Y1483" i="1"/>
  <c r="X1482" i="1"/>
  <c r="Y1482" i="1"/>
  <c r="X1481" i="1"/>
  <c r="Y1481" i="1"/>
  <c r="X1480" i="1"/>
  <c r="Y1480" i="1"/>
  <c r="X1479" i="1"/>
  <c r="Y1479" i="1"/>
  <c r="X1478" i="1"/>
  <c r="Y1478" i="1"/>
  <c r="X1477" i="1"/>
  <c r="Y1477" i="1"/>
  <c r="X1476" i="1"/>
  <c r="Y1476" i="1"/>
  <c r="X1475" i="1"/>
  <c r="Y1475" i="1"/>
  <c r="X1474" i="1"/>
  <c r="Y1474" i="1"/>
  <c r="X1473" i="1"/>
  <c r="Y1473" i="1"/>
  <c r="X1472" i="1"/>
  <c r="Y1472" i="1"/>
  <c r="X1471" i="1"/>
  <c r="Y1471" i="1"/>
  <c r="X1470" i="1"/>
  <c r="Y1470" i="1"/>
  <c r="X1469" i="1"/>
  <c r="Y1469" i="1"/>
  <c r="X1468" i="1"/>
  <c r="Y1468" i="1"/>
  <c r="X1467" i="1"/>
  <c r="Y1467" i="1"/>
  <c r="X1466" i="1"/>
  <c r="Y1466" i="1"/>
  <c r="X1465" i="1"/>
  <c r="Y1465" i="1"/>
  <c r="X1464" i="1"/>
  <c r="Y1464" i="1"/>
  <c r="X1463" i="1"/>
  <c r="Y1463" i="1"/>
  <c r="X1462" i="1"/>
  <c r="Y1462" i="1"/>
  <c r="X1461" i="1"/>
  <c r="Y1461" i="1"/>
  <c r="X1460" i="1"/>
  <c r="Y1460" i="1"/>
  <c r="X1459" i="1"/>
  <c r="Y1459" i="1"/>
  <c r="X1458" i="1"/>
  <c r="Y1458" i="1"/>
  <c r="X1457" i="1"/>
  <c r="Y1457" i="1"/>
  <c r="X1456" i="1"/>
  <c r="Y1456" i="1"/>
  <c r="X1455" i="1"/>
  <c r="Y1455" i="1"/>
  <c r="X1454" i="1"/>
  <c r="Y1454" i="1"/>
  <c r="X1453" i="1"/>
  <c r="Y1453" i="1"/>
  <c r="X1452" i="1"/>
  <c r="Y1452" i="1"/>
  <c r="X1451" i="1"/>
  <c r="Y1451" i="1"/>
  <c r="X1450" i="1"/>
  <c r="Y1450" i="1"/>
  <c r="X1449" i="1"/>
  <c r="Y1449" i="1"/>
  <c r="X1448" i="1"/>
  <c r="Y1448" i="1"/>
  <c r="X1447" i="1"/>
  <c r="Y1447" i="1"/>
  <c r="X1446" i="1"/>
  <c r="Y1446" i="1"/>
  <c r="X1445" i="1"/>
  <c r="Y1445" i="1"/>
  <c r="X1444" i="1"/>
  <c r="Y1444" i="1"/>
  <c r="X1443" i="1"/>
  <c r="Y1443" i="1"/>
  <c r="X1442" i="1"/>
  <c r="Y1442" i="1"/>
  <c r="X1441" i="1"/>
  <c r="Y1441" i="1"/>
  <c r="X1440" i="1"/>
  <c r="Y1440" i="1"/>
  <c r="X1439" i="1"/>
  <c r="Y1439" i="1"/>
  <c r="X1438" i="1"/>
  <c r="Y1438" i="1"/>
  <c r="X1437" i="1"/>
  <c r="Y1437" i="1"/>
  <c r="X1436" i="1"/>
  <c r="Y1436" i="1"/>
  <c r="X1435" i="1"/>
  <c r="Y1435" i="1"/>
  <c r="X1434" i="1"/>
  <c r="Y1434" i="1"/>
  <c r="X1433" i="1"/>
  <c r="Y1433" i="1"/>
  <c r="X1432" i="1"/>
  <c r="Y1432" i="1"/>
  <c r="X1431" i="1"/>
  <c r="Y1431" i="1"/>
  <c r="X1430" i="1"/>
  <c r="Y1430" i="1"/>
  <c r="X1429" i="1"/>
  <c r="Y1429" i="1"/>
  <c r="X1428" i="1"/>
  <c r="Y1428" i="1"/>
  <c r="X1427" i="1"/>
  <c r="Y1427" i="1"/>
  <c r="X1426" i="1"/>
  <c r="Y1426" i="1"/>
  <c r="X1425" i="1"/>
  <c r="Y1425" i="1"/>
  <c r="X1424" i="1"/>
  <c r="Y1424" i="1"/>
  <c r="X1423" i="1"/>
  <c r="Y1423" i="1"/>
  <c r="X1422" i="1"/>
  <c r="Y1422" i="1"/>
  <c r="X1421" i="1"/>
  <c r="Y1421" i="1"/>
  <c r="X1420" i="1"/>
  <c r="Y1420" i="1"/>
  <c r="X1419" i="1"/>
  <c r="Y1419" i="1"/>
  <c r="X1418" i="1"/>
  <c r="Y1418" i="1"/>
  <c r="X1417" i="1"/>
  <c r="Y1417" i="1"/>
  <c r="X1416" i="1"/>
  <c r="Y1416" i="1"/>
  <c r="X1415" i="1"/>
  <c r="Y1415" i="1"/>
  <c r="X1414" i="1"/>
  <c r="Y1414" i="1"/>
  <c r="X1413" i="1"/>
  <c r="Y1413" i="1"/>
  <c r="X1412" i="1"/>
  <c r="Y1412" i="1"/>
  <c r="X1411" i="1"/>
  <c r="Y1411" i="1"/>
  <c r="X1410" i="1"/>
  <c r="Y1410" i="1"/>
  <c r="X1146" i="1"/>
  <c r="Y1146" i="1"/>
  <c r="X1145" i="1"/>
  <c r="Y1145" i="1"/>
  <c r="X1144" i="1"/>
  <c r="Y1144" i="1"/>
  <c r="X1143" i="1"/>
  <c r="Y1143" i="1"/>
  <c r="X1142" i="1"/>
  <c r="Y1142" i="1"/>
  <c r="X1141" i="1"/>
  <c r="Y1141" i="1"/>
  <c r="X1140" i="1"/>
  <c r="Y1140" i="1"/>
  <c r="X1139" i="1"/>
  <c r="Y1139" i="1"/>
  <c r="X1138" i="1"/>
  <c r="Y1138" i="1"/>
  <c r="X1137" i="1"/>
  <c r="Y1137" i="1"/>
  <c r="X1136" i="1"/>
  <c r="Y1136" i="1"/>
  <c r="X1135" i="1"/>
  <c r="Y1135" i="1"/>
  <c r="X1134" i="1"/>
  <c r="Y1134" i="1"/>
  <c r="X1133" i="1"/>
  <c r="Y1133" i="1"/>
  <c r="X1132" i="1"/>
  <c r="Y1132" i="1"/>
  <c r="X1131" i="1"/>
  <c r="Y1131" i="1"/>
  <c r="X1130" i="1"/>
  <c r="Y1130" i="1"/>
  <c r="X1129" i="1"/>
  <c r="Y1129" i="1"/>
  <c r="X1128" i="1"/>
  <c r="Y1128" i="1"/>
  <c r="X1127" i="1"/>
  <c r="Y1127" i="1"/>
  <c r="X1126" i="1"/>
  <c r="Y1126" i="1"/>
  <c r="X1125" i="1"/>
  <c r="Y1125" i="1"/>
  <c r="X1124" i="1"/>
  <c r="Y1124" i="1"/>
  <c r="X1123" i="1"/>
  <c r="Y1123" i="1"/>
  <c r="X1122" i="1"/>
  <c r="Y1122" i="1"/>
  <c r="X1121" i="1"/>
  <c r="Y1121" i="1"/>
  <c r="X1120" i="1"/>
  <c r="Y1120" i="1"/>
  <c r="X1119" i="1"/>
  <c r="Y1119" i="1"/>
  <c r="X1118" i="1"/>
  <c r="Y1118" i="1"/>
  <c r="X1117" i="1"/>
  <c r="Y1117" i="1"/>
  <c r="X1116" i="1"/>
  <c r="Y1116" i="1"/>
  <c r="X1115" i="1"/>
  <c r="Y1115" i="1"/>
  <c r="X1114" i="1"/>
  <c r="Y1114" i="1"/>
  <c r="X484" i="1"/>
  <c r="Y484" i="1"/>
  <c r="X483" i="1"/>
  <c r="Y483" i="1"/>
  <c r="X471" i="1"/>
  <c r="Y471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42" i="1"/>
  <c r="Y342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N331" i="1"/>
  <c r="J331" i="1"/>
  <c r="I331" i="1"/>
  <c r="N330" i="1"/>
  <c r="J330" i="1"/>
  <c r="I330" i="1"/>
  <c r="N329" i="1"/>
  <c r="J329" i="1"/>
  <c r="I329" i="1"/>
  <c r="N328" i="1"/>
  <c r="J328" i="1"/>
  <c r="I328" i="1"/>
  <c r="N327" i="1"/>
  <c r="J327" i="1"/>
  <c r="I327" i="1"/>
  <c r="N326" i="1"/>
  <c r="J326" i="1"/>
  <c r="I326" i="1"/>
  <c r="N325" i="1"/>
  <c r="J325" i="1"/>
  <c r="I325" i="1"/>
  <c r="X330" i="1"/>
  <c r="Y330" i="1"/>
  <c r="X331" i="1"/>
  <c r="Y331" i="1"/>
  <c r="X325" i="1"/>
  <c r="Y325" i="1"/>
  <c r="X326" i="1"/>
  <c r="Y326" i="1"/>
  <c r="X327" i="1"/>
  <c r="Y327" i="1"/>
  <c r="X328" i="1"/>
  <c r="Y328" i="1"/>
  <c r="X329" i="1"/>
  <c r="Y329" i="1"/>
  <c r="N381" i="1"/>
  <c r="X381" i="1"/>
  <c r="N382" i="1"/>
  <c r="X382" i="1"/>
  <c r="N383" i="1"/>
  <c r="X383" i="1"/>
  <c r="N355" i="1"/>
  <c r="X355" i="1"/>
  <c r="N356" i="1"/>
  <c r="X356" i="1"/>
  <c r="N357" i="1"/>
  <c r="X357" i="1"/>
  <c r="N358" i="1"/>
  <c r="X358" i="1"/>
  <c r="N359" i="1"/>
  <c r="X359" i="1"/>
  <c r="N360" i="1"/>
  <c r="X360" i="1"/>
  <c r="N361" i="1"/>
  <c r="X361" i="1"/>
  <c r="N362" i="1"/>
  <c r="X362" i="1"/>
  <c r="Y362" i="1"/>
  <c r="N363" i="1"/>
  <c r="N364" i="1"/>
  <c r="X364" i="1"/>
  <c r="Y364" i="1"/>
  <c r="N365" i="1"/>
  <c r="N366" i="1"/>
  <c r="N367" i="1"/>
  <c r="X367" i="1"/>
  <c r="Y367" i="1"/>
  <c r="N368" i="1"/>
  <c r="X368" i="1"/>
  <c r="N369" i="1"/>
  <c r="X369" i="1"/>
  <c r="N370" i="1"/>
  <c r="X370" i="1"/>
  <c r="N371" i="1"/>
  <c r="X371" i="1"/>
  <c r="J362" i="1"/>
  <c r="J363" i="1"/>
  <c r="J364" i="1"/>
  <c r="J365" i="1"/>
  <c r="J366" i="1"/>
  <c r="J367" i="1"/>
  <c r="J368" i="1"/>
  <c r="J369" i="1"/>
  <c r="I362" i="1"/>
  <c r="I363" i="1"/>
  <c r="I364" i="1"/>
  <c r="I365" i="1"/>
  <c r="I366" i="1"/>
  <c r="I367" i="1"/>
  <c r="I368" i="1"/>
  <c r="I369" i="1"/>
  <c r="J381" i="1"/>
  <c r="J382" i="1"/>
  <c r="I381" i="1"/>
  <c r="Y371" i="1"/>
  <c r="Y370" i="1"/>
  <c r="Y369" i="1"/>
  <c r="Y368" i="1"/>
  <c r="X366" i="1"/>
  <c r="Y366" i="1"/>
  <c r="X365" i="1"/>
  <c r="Y365" i="1"/>
  <c r="X363" i="1"/>
  <c r="Y363" i="1"/>
  <c r="Y38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X298" i="1"/>
  <c r="N299" i="1"/>
  <c r="X299" i="1"/>
  <c r="N300" i="1"/>
  <c r="X300" i="1"/>
  <c r="N301" i="1"/>
  <c r="X301" i="1"/>
  <c r="N302" i="1"/>
  <c r="X302" i="1"/>
  <c r="N303" i="1"/>
  <c r="X303" i="1"/>
  <c r="N304" i="1"/>
  <c r="X304" i="1"/>
  <c r="N305" i="1"/>
  <c r="X305" i="1"/>
  <c r="N306" i="1"/>
  <c r="X306" i="1"/>
  <c r="N307" i="1"/>
  <c r="X307" i="1"/>
  <c r="N308" i="1"/>
  <c r="X308" i="1"/>
  <c r="N309" i="1"/>
  <c r="X309" i="1"/>
  <c r="N310" i="1"/>
  <c r="X310" i="1"/>
  <c r="N311" i="1"/>
  <c r="X311" i="1"/>
  <c r="N312" i="1"/>
  <c r="X312" i="1"/>
  <c r="N313" i="1"/>
  <c r="X313" i="1"/>
  <c r="N314" i="1"/>
  <c r="X314" i="1"/>
  <c r="N315" i="1"/>
  <c r="X315" i="1"/>
  <c r="N316" i="1"/>
  <c r="X316" i="1"/>
  <c r="N317" i="1"/>
  <c r="X317" i="1"/>
  <c r="N318" i="1"/>
  <c r="X318" i="1"/>
  <c r="N319" i="1"/>
  <c r="X319" i="1"/>
  <c r="N320" i="1"/>
  <c r="X320" i="1"/>
  <c r="N321" i="1"/>
  <c r="X321" i="1"/>
  <c r="N322" i="1"/>
  <c r="X322" i="1"/>
  <c r="N323" i="1"/>
  <c r="X323" i="1"/>
  <c r="N324" i="1"/>
  <c r="X324" i="1"/>
  <c r="N353" i="1"/>
  <c r="X353" i="1"/>
  <c r="N354" i="1"/>
  <c r="X354" i="1"/>
  <c r="N372" i="1"/>
  <c r="X372" i="1"/>
  <c r="N373" i="1"/>
  <c r="X373" i="1"/>
  <c r="N374" i="1"/>
  <c r="X374" i="1"/>
  <c r="N375" i="1"/>
  <c r="X375" i="1"/>
  <c r="N376" i="1"/>
  <c r="X376" i="1"/>
  <c r="N377" i="1"/>
  <c r="X377" i="1"/>
  <c r="N378" i="1"/>
  <c r="X378" i="1"/>
  <c r="N379" i="1"/>
  <c r="X379" i="1"/>
  <c r="N380" i="1"/>
  <c r="X380" i="1"/>
  <c r="N384" i="1"/>
  <c r="X384" i="1"/>
  <c r="N385" i="1"/>
  <c r="X385" i="1"/>
  <c r="N386" i="1"/>
  <c r="X386" i="1"/>
  <c r="N387" i="1"/>
  <c r="X387" i="1"/>
  <c r="N388" i="1"/>
  <c r="X388" i="1"/>
  <c r="N389" i="1"/>
  <c r="X389" i="1"/>
  <c r="N390" i="1"/>
  <c r="X390" i="1"/>
  <c r="N391" i="1"/>
  <c r="X391" i="1"/>
  <c r="N392" i="1"/>
  <c r="X392" i="1"/>
  <c r="N393" i="1"/>
  <c r="X393" i="1"/>
  <c r="N394" i="1"/>
  <c r="X394" i="1"/>
  <c r="N395" i="1"/>
  <c r="X395" i="1"/>
  <c r="N396" i="1"/>
  <c r="X396" i="1"/>
  <c r="N397" i="1"/>
  <c r="X397" i="1"/>
  <c r="N398" i="1"/>
  <c r="X398" i="1"/>
  <c r="N399" i="1"/>
  <c r="X399" i="1"/>
  <c r="N400" i="1"/>
  <c r="X400" i="1"/>
  <c r="N401" i="1"/>
  <c r="X401" i="1"/>
  <c r="N402" i="1"/>
  <c r="X402" i="1"/>
  <c r="N403" i="1"/>
  <c r="X403" i="1"/>
  <c r="N404" i="1"/>
  <c r="X404" i="1"/>
  <c r="N405" i="1"/>
  <c r="X405" i="1"/>
  <c r="N406" i="1"/>
  <c r="X406" i="1"/>
  <c r="N407" i="1"/>
  <c r="X407" i="1"/>
  <c r="N408" i="1"/>
  <c r="X408" i="1"/>
  <c r="N409" i="1"/>
  <c r="X409" i="1"/>
  <c r="N410" i="1"/>
  <c r="X410" i="1"/>
  <c r="N411" i="1"/>
  <c r="X411" i="1"/>
  <c r="N412" i="1"/>
  <c r="X412" i="1"/>
  <c r="N413" i="1"/>
  <c r="X413" i="1"/>
  <c r="N414" i="1"/>
  <c r="X414" i="1"/>
  <c r="N415" i="1"/>
  <c r="X415" i="1"/>
  <c r="N416" i="1"/>
  <c r="X416" i="1"/>
  <c r="N417" i="1"/>
  <c r="X417" i="1"/>
  <c r="N418" i="1"/>
  <c r="X418" i="1"/>
  <c r="N419" i="1"/>
  <c r="X419" i="1"/>
  <c r="N420" i="1"/>
  <c r="X420" i="1"/>
  <c r="N421" i="1"/>
  <c r="X421" i="1"/>
  <c r="N422" i="1"/>
  <c r="X422" i="1"/>
  <c r="N423" i="1"/>
  <c r="X423" i="1"/>
  <c r="N424" i="1"/>
  <c r="X424" i="1"/>
  <c r="N425" i="1"/>
  <c r="X425" i="1"/>
  <c r="N426" i="1"/>
  <c r="X426" i="1"/>
  <c r="N427" i="1"/>
  <c r="X427" i="1"/>
  <c r="N428" i="1"/>
  <c r="X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2" i="1"/>
  <c r="N473" i="1"/>
  <c r="N474" i="1"/>
  <c r="N475" i="1"/>
  <c r="N476" i="1"/>
  <c r="N477" i="1"/>
  <c r="N478" i="1"/>
  <c r="N479" i="1"/>
  <c r="N480" i="1"/>
  <c r="N481" i="1"/>
  <c r="N482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2" i="1"/>
  <c r="X1042" i="1"/>
  <c r="Y1042" i="1"/>
  <c r="X1070" i="1"/>
  <c r="Y1070" i="1"/>
  <c r="X1069" i="1"/>
  <c r="Y1069" i="1"/>
  <c r="X1068" i="1"/>
  <c r="Y1068" i="1"/>
  <c r="X1067" i="1"/>
  <c r="Y1067" i="1"/>
  <c r="X1066" i="1"/>
  <c r="Y1066" i="1"/>
  <c r="X1065" i="1"/>
  <c r="Y1065" i="1"/>
  <c r="X1064" i="1"/>
  <c r="Y1064" i="1"/>
  <c r="X1063" i="1"/>
  <c r="Y1063" i="1"/>
  <c r="X1062" i="1"/>
  <c r="Y1062" i="1"/>
  <c r="X1061" i="1"/>
  <c r="Y1061" i="1"/>
  <c r="X1060" i="1"/>
  <c r="Y1060" i="1"/>
  <c r="X1059" i="1"/>
  <c r="Y1059" i="1"/>
  <c r="X1058" i="1"/>
  <c r="Y1058" i="1"/>
  <c r="X1057" i="1"/>
  <c r="Y1057" i="1"/>
  <c r="X1056" i="1"/>
  <c r="Y1056" i="1"/>
  <c r="X1055" i="1"/>
  <c r="Y1055" i="1"/>
  <c r="X1054" i="1"/>
  <c r="Y1054" i="1"/>
  <c r="X1053" i="1"/>
  <c r="Y1053" i="1"/>
  <c r="X1052" i="1"/>
  <c r="Y1052" i="1"/>
  <c r="X1051" i="1"/>
  <c r="Y1051" i="1"/>
  <c r="X1050" i="1"/>
  <c r="Y1050" i="1"/>
  <c r="X1049" i="1"/>
  <c r="Y1049" i="1"/>
  <c r="X1048" i="1"/>
  <c r="Y1048" i="1"/>
  <c r="X1047" i="1"/>
  <c r="Y1047" i="1"/>
  <c r="X1046" i="1"/>
  <c r="Y1046" i="1"/>
  <c r="X1045" i="1"/>
  <c r="Y1045" i="1"/>
  <c r="X1044" i="1"/>
  <c r="Y1044" i="1"/>
  <c r="X1043" i="1"/>
  <c r="Y1043" i="1"/>
  <c r="X1041" i="1"/>
  <c r="Y1041" i="1"/>
  <c r="X1040" i="1"/>
  <c r="Y1040" i="1"/>
  <c r="X1039" i="1"/>
  <c r="Y1039" i="1"/>
  <c r="X1038" i="1"/>
  <c r="Y1038" i="1"/>
  <c r="X1037" i="1"/>
  <c r="Y1037" i="1"/>
  <c r="X1036" i="1"/>
  <c r="Y1036" i="1"/>
  <c r="X1035" i="1"/>
  <c r="Y1035" i="1"/>
  <c r="X1034" i="1"/>
  <c r="Y1034" i="1"/>
  <c r="X1033" i="1"/>
  <c r="Y1033" i="1"/>
  <c r="X1032" i="1"/>
  <c r="Y1032" i="1"/>
  <c r="X1031" i="1"/>
  <c r="Y1031" i="1"/>
  <c r="X1030" i="1"/>
  <c r="Y1030" i="1"/>
  <c r="X1029" i="1"/>
  <c r="Y1029" i="1"/>
  <c r="X1028" i="1"/>
  <c r="Y1028" i="1"/>
  <c r="X1027" i="1"/>
  <c r="Y1027" i="1"/>
  <c r="X1026" i="1"/>
  <c r="Y1026" i="1"/>
  <c r="X1025" i="1"/>
  <c r="Y1025" i="1"/>
  <c r="X1024" i="1"/>
  <c r="Y1024" i="1"/>
  <c r="X1023" i="1"/>
  <c r="Y1023" i="1"/>
  <c r="X1022" i="1"/>
  <c r="Y1022" i="1"/>
  <c r="X1021" i="1"/>
  <c r="Y1021" i="1"/>
  <c r="X1020" i="1"/>
  <c r="Y1020" i="1"/>
  <c r="X1019" i="1"/>
  <c r="Y1019" i="1"/>
  <c r="X1018" i="1"/>
  <c r="Y1018" i="1"/>
  <c r="X1017" i="1"/>
  <c r="Y1017" i="1"/>
  <c r="X1016" i="1"/>
  <c r="Y1016" i="1"/>
  <c r="X1015" i="1"/>
  <c r="Y1015" i="1"/>
  <c r="X1014" i="1"/>
  <c r="Y1014" i="1"/>
  <c r="X1013" i="1"/>
  <c r="Y1013" i="1"/>
  <c r="X1012" i="1"/>
  <c r="Y1012" i="1"/>
  <c r="X1011" i="1"/>
  <c r="Y1011" i="1"/>
  <c r="X1010" i="1"/>
  <c r="Y1010" i="1"/>
  <c r="X1009" i="1"/>
  <c r="Y1009" i="1"/>
  <c r="X1008" i="1"/>
  <c r="Y1008" i="1"/>
  <c r="X1007" i="1"/>
  <c r="Y1007" i="1"/>
  <c r="X1006" i="1"/>
  <c r="Y1006" i="1"/>
  <c r="X1005" i="1"/>
  <c r="Y1005" i="1"/>
  <c r="X1004" i="1"/>
  <c r="Y1004" i="1"/>
  <c r="X1003" i="1"/>
  <c r="Y1003" i="1"/>
  <c r="X1002" i="1"/>
  <c r="Y1002" i="1"/>
  <c r="X1001" i="1"/>
  <c r="Y1001" i="1"/>
  <c r="X1000" i="1"/>
  <c r="Y1000" i="1"/>
  <c r="X999" i="1"/>
  <c r="Y999" i="1"/>
  <c r="X998" i="1"/>
  <c r="Y998" i="1"/>
  <c r="X997" i="1"/>
  <c r="Y997" i="1"/>
  <c r="X996" i="1"/>
  <c r="Y996" i="1"/>
  <c r="X995" i="1"/>
  <c r="Y995" i="1"/>
  <c r="X994" i="1"/>
  <c r="Y994" i="1"/>
  <c r="X993" i="1"/>
  <c r="Y993" i="1"/>
  <c r="X992" i="1"/>
  <c r="Y992" i="1"/>
  <c r="X991" i="1"/>
  <c r="Y991" i="1"/>
  <c r="X990" i="1"/>
  <c r="Y990" i="1"/>
  <c r="X989" i="1"/>
  <c r="Y989" i="1"/>
  <c r="X988" i="1"/>
  <c r="Y988" i="1"/>
  <c r="X987" i="1"/>
  <c r="Y987" i="1"/>
  <c r="X986" i="1"/>
  <c r="Y986" i="1"/>
  <c r="X985" i="1"/>
  <c r="Y985" i="1"/>
  <c r="X984" i="1"/>
  <c r="Y984" i="1"/>
  <c r="X983" i="1"/>
  <c r="Y983" i="1"/>
  <c r="X982" i="1"/>
  <c r="Y982" i="1"/>
  <c r="X981" i="1"/>
  <c r="Y981" i="1"/>
  <c r="X980" i="1"/>
  <c r="Y980" i="1"/>
  <c r="X979" i="1"/>
  <c r="Y979" i="1"/>
  <c r="X978" i="1"/>
  <c r="Y978" i="1"/>
  <c r="X977" i="1"/>
  <c r="Y977" i="1"/>
  <c r="X976" i="1"/>
  <c r="Y976" i="1"/>
  <c r="X975" i="1"/>
  <c r="Y975" i="1"/>
  <c r="X974" i="1"/>
  <c r="Y974" i="1"/>
  <c r="X973" i="1"/>
  <c r="Y973" i="1"/>
  <c r="X972" i="1"/>
  <c r="Y972" i="1"/>
  <c r="X971" i="1"/>
  <c r="Y971" i="1"/>
  <c r="X970" i="1"/>
  <c r="Y970" i="1"/>
  <c r="X969" i="1"/>
  <c r="Y969" i="1"/>
  <c r="X968" i="1"/>
  <c r="Y968" i="1"/>
  <c r="X967" i="1"/>
  <c r="Y967" i="1"/>
  <c r="X966" i="1"/>
  <c r="Y966" i="1"/>
  <c r="X965" i="1"/>
  <c r="Y965" i="1"/>
  <c r="X964" i="1"/>
  <c r="Y964" i="1"/>
  <c r="X963" i="1"/>
  <c r="Y963" i="1"/>
  <c r="X962" i="1"/>
  <c r="Y962" i="1"/>
  <c r="X961" i="1"/>
  <c r="Y961" i="1"/>
  <c r="X960" i="1"/>
  <c r="Y960" i="1"/>
  <c r="X959" i="1"/>
  <c r="Y959" i="1"/>
  <c r="X958" i="1"/>
  <c r="Y958" i="1"/>
  <c r="X957" i="1"/>
  <c r="Y957" i="1"/>
  <c r="X956" i="1"/>
  <c r="Y956" i="1"/>
  <c r="X955" i="1"/>
  <c r="Y955" i="1"/>
  <c r="X954" i="1"/>
  <c r="Y954" i="1"/>
  <c r="X953" i="1"/>
  <c r="Y953" i="1"/>
  <c r="X952" i="1"/>
  <c r="Y952" i="1"/>
  <c r="X951" i="1"/>
  <c r="Y951" i="1"/>
  <c r="X950" i="1"/>
  <c r="Y950" i="1"/>
  <c r="X949" i="1"/>
  <c r="Y949" i="1"/>
  <c r="X948" i="1"/>
  <c r="Y948" i="1"/>
  <c r="X947" i="1"/>
  <c r="Y947" i="1"/>
  <c r="X946" i="1"/>
  <c r="Y946" i="1"/>
  <c r="X945" i="1"/>
  <c r="Y945" i="1"/>
  <c r="X944" i="1"/>
  <c r="Y944" i="1"/>
  <c r="X943" i="1"/>
  <c r="Y943" i="1"/>
  <c r="X942" i="1"/>
  <c r="Y942" i="1"/>
  <c r="X941" i="1"/>
  <c r="Y941" i="1"/>
  <c r="X940" i="1"/>
  <c r="Y940" i="1"/>
  <c r="X939" i="1"/>
  <c r="Y939" i="1"/>
  <c r="X938" i="1"/>
  <c r="Y938" i="1"/>
  <c r="X937" i="1"/>
  <c r="Y937" i="1"/>
  <c r="X936" i="1"/>
  <c r="Y936" i="1"/>
  <c r="X935" i="1"/>
  <c r="Y935" i="1"/>
  <c r="X934" i="1"/>
  <c r="Y934" i="1"/>
  <c r="X933" i="1"/>
  <c r="Y933" i="1"/>
  <c r="X932" i="1"/>
  <c r="Y932" i="1"/>
  <c r="X931" i="1"/>
  <c r="Y931" i="1"/>
  <c r="X930" i="1"/>
  <c r="Y930" i="1"/>
  <c r="X929" i="1"/>
  <c r="Y929" i="1"/>
  <c r="X928" i="1"/>
  <c r="Y928" i="1"/>
  <c r="X927" i="1"/>
  <c r="Y927" i="1"/>
  <c r="X926" i="1"/>
  <c r="Y926" i="1"/>
  <c r="X925" i="1"/>
  <c r="Y925" i="1"/>
  <c r="X924" i="1"/>
  <c r="Y924" i="1"/>
  <c r="X923" i="1"/>
  <c r="Y923" i="1"/>
  <c r="X922" i="1"/>
  <c r="Y922" i="1"/>
  <c r="X921" i="1"/>
  <c r="Y921" i="1"/>
  <c r="X920" i="1"/>
  <c r="Y920" i="1"/>
  <c r="X919" i="1"/>
  <c r="Y919" i="1"/>
  <c r="X918" i="1"/>
  <c r="Y918" i="1"/>
  <c r="X917" i="1"/>
  <c r="Y917" i="1"/>
  <c r="X916" i="1"/>
  <c r="Y916" i="1"/>
  <c r="X915" i="1"/>
  <c r="Y915" i="1"/>
  <c r="X914" i="1"/>
  <c r="Y914" i="1"/>
  <c r="X913" i="1"/>
  <c r="Y913" i="1"/>
  <c r="X912" i="1"/>
  <c r="Y912" i="1"/>
  <c r="X911" i="1"/>
  <c r="Y911" i="1"/>
  <c r="X910" i="1"/>
  <c r="Y910" i="1"/>
  <c r="X909" i="1"/>
  <c r="Y909" i="1"/>
  <c r="X908" i="1"/>
  <c r="Y908" i="1"/>
  <c r="X907" i="1"/>
  <c r="Y907" i="1"/>
  <c r="X906" i="1"/>
  <c r="Y906" i="1"/>
  <c r="X905" i="1"/>
  <c r="Y905" i="1"/>
  <c r="X904" i="1"/>
  <c r="Y904" i="1"/>
  <c r="X903" i="1"/>
  <c r="Y903" i="1"/>
  <c r="X902" i="1"/>
  <c r="Y902" i="1"/>
  <c r="X901" i="1"/>
  <c r="Y901" i="1"/>
  <c r="X900" i="1"/>
  <c r="Y900" i="1"/>
  <c r="X899" i="1"/>
  <c r="Y899" i="1"/>
  <c r="X898" i="1"/>
  <c r="Y898" i="1"/>
  <c r="X897" i="1"/>
  <c r="Y897" i="1"/>
  <c r="X896" i="1"/>
  <c r="Y896" i="1"/>
  <c r="X895" i="1"/>
  <c r="Y895" i="1"/>
  <c r="X894" i="1"/>
  <c r="Y894" i="1"/>
  <c r="X893" i="1"/>
  <c r="Y893" i="1"/>
  <c r="X892" i="1"/>
  <c r="Y892" i="1"/>
  <c r="X891" i="1"/>
  <c r="Y891" i="1"/>
  <c r="X890" i="1"/>
  <c r="Y890" i="1"/>
  <c r="X889" i="1"/>
  <c r="Y889" i="1"/>
  <c r="X888" i="1"/>
  <c r="Y888" i="1"/>
  <c r="X887" i="1"/>
  <c r="Y887" i="1"/>
  <c r="X886" i="1"/>
  <c r="Y886" i="1"/>
  <c r="X885" i="1"/>
  <c r="Y885" i="1"/>
  <c r="X884" i="1"/>
  <c r="Y884" i="1"/>
  <c r="X883" i="1"/>
  <c r="Y883" i="1"/>
  <c r="X882" i="1"/>
  <c r="Y882" i="1"/>
  <c r="X881" i="1"/>
  <c r="Y881" i="1"/>
  <c r="X880" i="1"/>
  <c r="Y880" i="1"/>
  <c r="X879" i="1"/>
  <c r="Y879" i="1"/>
  <c r="X878" i="1"/>
  <c r="Y878" i="1"/>
  <c r="X877" i="1"/>
  <c r="Y877" i="1"/>
  <c r="X876" i="1"/>
  <c r="Y876" i="1"/>
  <c r="X875" i="1"/>
  <c r="Y875" i="1"/>
  <c r="X874" i="1"/>
  <c r="Y874" i="1"/>
  <c r="X873" i="1"/>
  <c r="Y873" i="1"/>
  <c r="X872" i="1"/>
  <c r="Y872" i="1"/>
  <c r="X871" i="1"/>
  <c r="Y871" i="1"/>
  <c r="X870" i="1"/>
  <c r="Y870" i="1"/>
  <c r="X869" i="1"/>
  <c r="Y869" i="1"/>
  <c r="X868" i="1"/>
  <c r="Y868" i="1"/>
  <c r="X867" i="1"/>
  <c r="Y867" i="1"/>
  <c r="X866" i="1"/>
  <c r="Y866" i="1"/>
  <c r="X865" i="1"/>
  <c r="Y865" i="1"/>
  <c r="X864" i="1"/>
  <c r="Y864" i="1"/>
  <c r="X863" i="1"/>
  <c r="Y863" i="1"/>
  <c r="X862" i="1"/>
  <c r="Y862" i="1"/>
  <c r="X861" i="1"/>
  <c r="Y861" i="1"/>
  <c r="X860" i="1"/>
  <c r="Y860" i="1"/>
  <c r="X859" i="1"/>
  <c r="Y859" i="1"/>
  <c r="X858" i="1"/>
  <c r="Y858" i="1"/>
  <c r="X857" i="1"/>
  <c r="Y857" i="1"/>
  <c r="X856" i="1"/>
  <c r="Y856" i="1"/>
  <c r="X855" i="1"/>
  <c r="Y855" i="1"/>
  <c r="X854" i="1"/>
  <c r="Y854" i="1"/>
  <c r="X853" i="1"/>
  <c r="Y853" i="1"/>
  <c r="X852" i="1"/>
  <c r="Y852" i="1"/>
  <c r="X851" i="1"/>
  <c r="Y851" i="1"/>
  <c r="X850" i="1"/>
  <c r="Y850" i="1"/>
  <c r="X849" i="1"/>
  <c r="Y849" i="1"/>
  <c r="X848" i="1"/>
  <c r="Y848" i="1"/>
  <c r="X847" i="1"/>
  <c r="Y847" i="1"/>
  <c r="X846" i="1"/>
  <c r="Y846" i="1"/>
  <c r="X845" i="1"/>
  <c r="Y845" i="1"/>
  <c r="X844" i="1"/>
  <c r="Y844" i="1"/>
  <c r="X843" i="1"/>
  <c r="Y843" i="1"/>
  <c r="X842" i="1"/>
  <c r="Y842" i="1"/>
  <c r="X841" i="1"/>
  <c r="Y841" i="1"/>
  <c r="X840" i="1"/>
  <c r="Y840" i="1"/>
  <c r="X839" i="1"/>
  <c r="Y839" i="1"/>
  <c r="X838" i="1"/>
  <c r="Y838" i="1"/>
  <c r="X837" i="1"/>
  <c r="Y837" i="1"/>
  <c r="X836" i="1"/>
  <c r="Y836" i="1"/>
  <c r="X835" i="1"/>
  <c r="Y835" i="1"/>
  <c r="X834" i="1"/>
  <c r="Y834" i="1"/>
  <c r="X833" i="1"/>
  <c r="Y833" i="1"/>
  <c r="X832" i="1"/>
  <c r="Y832" i="1"/>
  <c r="X831" i="1"/>
  <c r="Y831" i="1"/>
  <c r="X830" i="1"/>
  <c r="Y830" i="1"/>
  <c r="X829" i="1"/>
  <c r="Y829" i="1"/>
  <c r="X828" i="1"/>
  <c r="Y828" i="1"/>
  <c r="X827" i="1"/>
  <c r="Y827" i="1"/>
  <c r="X826" i="1"/>
  <c r="Y826" i="1"/>
  <c r="X825" i="1"/>
  <c r="Y825" i="1"/>
  <c r="X824" i="1"/>
  <c r="Y824" i="1"/>
  <c r="X823" i="1"/>
  <c r="Y823" i="1"/>
  <c r="X822" i="1"/>
  <c r="Y822" i="1"/>
  <c r="X821" i="1"/>
  <c r="Y821" i="1"/>
  <c r="X820" i="1"/>
  <c r="Y820" i="1"/>
  <c r="X819" i="1"/>
  <c r="Y819" i="1"/>
  <c r="X818" i="1"/>
  <c r="Y818" i="1"/>
  <c r="X817" i="1"/>
  <c r="Y817" i="1"/>
  <c r="X816" i="1"/>
  <c r="Y816" i="1"/>
  <c r="X815" i="1"/>
  <c r="Y815" i="1"/>
  <c r="X814" i="1"/>
  <c r="Y814" i="1"/>
  <c r="X813" i="1"/>
  <c r="Y813" i="1"/>
  <c r="X812" i="1"/>
  <c r="Y812" i="1"/>
  <c r="X811" i="1"/>
  <c r="Y811" i="1"/>
  <c r="X810" i="1"/>
  <c r="Y810" i="1"/>
  <c r="X809" i="1"/>
  <c r="Y809" i="1"/>
  <c r="X808" i="1"/>
  <c r="Y808" i="1"/>
  <c r="X807" i="1"/>
  <c r="Y807" i="1"/>
  <c r="X806" i="1"/>
  <c r="Y806" i="1"/>
  <c r="X805" i="1"/>
  <c r="Y805" i="1"/>
  <c r="X804" i="1"/>
  <c r="Y804" i="1"/>
  <c r="X803" i="1"/>
  <c r="Y803" i="1"/>
  <c r="X802" i="1"/>
  <c r="Y802" i="1"/>
  <c r="X801" i="1"/>
  <c r="Y801" i="1"/>
  <c r="X800" i="1"/>
  <c r="Y800" i="1"/>
  <c r="X799" i="1"/>
  <c r="Y799" i="1"/>
  <c r="X798" i="1"/>
  <c r="Y798" i="1"/>
  <c r="X797" i="1"/>
  <c r="Y797" i="1"/>
  <c r="X796" i="1"/>
  <c r="Y796" i="1"/>
  <c r="X795" i="1"/>
  <c r="Y795" i="1"/>
  <c r="X794" i="1"/>
  <c r="Y794" i="1"/>
  <c r="X793" i="1"/>
  <c r="Y793" i="1"/>
  <c r="X792" i="1"/>
  <c r="Y792" i="1"/>
  <c r="X791" i="1"/>
  <c r="Y791" i="1"/>
  <c r="X790" i="1"/>
  <c r="Y790" i="1"/>
  <c r="X789" i="1"/>
  <c r="Y789" i="1"/>
  <c r="X788" i="1"/>
  <c r="Y788" i="1"/>
  <c r="X787" i="1"/>
  <c r="Y787" i="1"/>
  <c r="X786" i="1"/>
  <c r="Y786" i="1"/>
  <c r="X785" i="1"/>
  <c r="Y785" i="1"/>
  <c r="X784" i="1"/>
  <c r="Y784" i="1"/>
  <c r="X783" i="1"/>
  <c r="Y783" i="1"/>
  <c r="X782" i="1"/>
  <c r="Y782" i="1"/>
  <c r="X781" i="1"/>
  <c r="Y781" i="1"/>
  <c r="X780" i="1"/>
  <c r="Y780" i="1"/>
  <c r="X779" i="1"/>
  <c r="Y779" i="1"/>
  <c r="X778" i="1"/>
  <c r="Y778" i="1"/>
  <c r="X777" i="1"/>
  <c r="Y777" i="1"/>
  <c r="X776" i="1"/>
  <c r="Y776" i="1"/>
  <c r="X775" i="1"/>
  <c r="Y775" i="1"/>
  <c r="X774" i="1"/>
  <c r="Y774" i="1"/>
  <c r="X773" i="1"/>
  <c r="Y773" i="1"/>
  <c r="X772" i="1"/>
  <c r="Y772" i="1"/>
  <c r="X771" i="1"/>
  <c r="Y771" i="1"/>
  <c r="X770" i="1"/>
  <c r="Y770" i="1"/>
  <c r="X769" i="1"/>
  <c r="Y769" i="1"/>
  <c r="X768" i="1"/>
  <c r="Y768" i="1"/>
  <c r="X767" i="1"/>
  <c r="Y767" i="1"/>
  <c r="X766" i="1"/>
  <c r="Y766" i="1"/>
  <c r="X765" i="1"/>
  <c r="Y765" i="1"/>
  <c r="X764" i="1"/>
  <c r="Y764" i="1"/>
  <c r="X763" i="1"/>
  <c r="Y763" i="1"/>
  <c r="X762" i="1"/>
  <c r="Y762" i="1"/>
  <c r="X761" i="1"/>
  <c r="Y761" i="1"/>
  <c r="X760" i="1"/>
  <c r="Y760" i="1"/>
  <c r="X759" i="1"/>
  <c r="Y759" i="1"/>
  <c r="X758" i="1"/>
  <c r="Y758" i="1"/>
  <c r="X757" i="1"/>
  <c r="Y757" i="1"/>
  <c r="X756" i="1"/>
  <c r="Y756" i="1"/>
  <c r="X755" i="1"/>
  <c r="Y755" i="1"/>
  <c r="X754" i="1"/>
  <c r="Y754" i="1"/>
  <c r="X753" i="1"/>
  <c r="Y753" i="1"/>
  <c r="X752" i="1"/>
  <c r="Y752" i="1"/>
  <c r="X751" i="1"/>
  <c r="Y751" i="1"/>
  <c r="X750" i="1"/>
  <c r="Y750" i="1"/>
  <c r="X749" i="1"/>
  <c r="Y749" i="1"/>
  <c r="X748" i="1"/>
  <c r="Y748" i="1"/>
  <c r="X747" i="1"/>
  <c r="Y747" i="1"/>
  <c r="X746" i="1"/>
  <c r="Y746" i="1"/>
  <c r="X745" i="1"/>
  <c r="Y745" i="1"/>
  <c r="X744" i="1"/>
  <c r="Y744" i="1"/>
  <c r="X743" i="1"/>
  <c r="Y743" i="1"/>
  <c r="X742" i="1"/>
  <c r="Y742" i="1"/>
  <c r="X741" i="1"/>
  <c r="Y741" i="1"/>
  <c r="X740" i="1"/>
  <c r="Y740" i="1"/>
  <c r="X739" i="1"/>
  <c r="Y739" i="1"/>
  <c r="X738" i="1"/>
  <c r="Y738" i="1"/>
  <c r="X737" i="1"/>
  <c r="Y737" i="1"/>
  <c r="X736" i="1"/>
  <c r="Y736" i="1"/>
  <c r="X735" i="1"/>
  <c r="Y735" i="1"/>
  <c r="X734" i="1"/>
  <c r="Y734" i="1"/>
  <c r="X733" i="1"/>
  <c r="Y733" i="1"/>
  <c r="X732" i="1"/>
  <c r="Y732" i="1"/>
  <c r="X731" i="1"/>
  <c r="Y731" i="1"/>
  <c r="X730" i="1"/>
  <c r="Y730" i="1"/>
  <c r="X729" i="1"/>
  <c r="Y729" i="1"/>
  <c r="X728" i="1"/>
  <c r="Y728" i="1"/>
  <c r="X727" i="1"/>
  <c r="Y727" i="1"/>
  <c r="X726" i="1"/>
  <c r="Y726" i="1"/>
  <c r="X725" i="1"/>
  <c r="Y725" i="1"/>
  <c r="X724" i="1"/>
  <c r="Y724" i="1"/>
  <c r="X723" i="1"/>
  <c r="Y723" i="1"/>
  <c r="X722" i="1"/>
  <c r="Y722" i="1"/>
  <c r="X721" i="1"/>
  <c r="Y721" i="1"/>
  <c r="X720" i="1"/>
  <c r="Y720" i="1"/>
  <c r="X719" i="1"/>
  <c r="Y719" i="1"/>
  <c r="X718" i="1"/>
  <c r="Y718" i="1"/>
  <c r="X717" i="1"/>
  <c r="Y717" i="1"/>
  <c r="X716" i="1"/>
  <c r="Y716" i="1"/>
  <c r="X715" i="1"/>
  <c r="Y715" i="1"/>
  <c r="X714" i="1"/>
  <c r="Y714" i="1"/>
  <c r="X713" i="1"/>
  <c r="Y713" i="1"/>
  <c r="X712" i="1"/>
  <c r="Y712" i="1"/>
  <c r="X711" i="1"/>
  <c r="Y711" i="1"/>
  <c r="X710" i="1"/>
  <c r="Y710" i="1"/>
  <c r="X709" i="1"/>
  <c r="Y709" i="1"/>
  <c r="X708" i="1"/>
  <c r="Y708" i="1"/>
  <c r="X707" i="1"/>
  <c r="Y707" i="1"/>
  <c r="X706" i="1"/>
  <c r="Y706" i="1"/>
  <c r="X705" i="1"/>
  <c r="Y705" i="1"/>
  <c r="X704" i="1"/>
  <c r="Y704" i="1"/>
  <c r="X703" i="1"/>
  <c r="Y703" i="1"/>
  <c r="X702" i="1"/>
  <c r="Y702" i="1"/>
  <c r="X701" i="1"/>
  <c r="Y701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26" i="1"/>
  <c r="J426" i="1"/>
  <c r="I427" i="1"/>
  <c r="J427" i="1"/>
  <c r="I428" i="1"/>
  <c r="J428" i="1"/>
  <c r="I429" i="1"/>
  <c r="J429" i="1"/>
  <c r="I430" i="1"/>
  <c r="J430" i="1"/>
  <c r="I425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Y391" i="1"/>
  <c r="Y390" i="1"/>
  <c r="Y389" i="1"/>
  <c r="Y388" i="1"/>
  <c r="Y387" i="1"/>
  <c r="Y386" i="1"/>
  <c r="Y385" i="1"/>
  <c r="Y384" i="1"/>
  <c r="Y383" i="1"/>
  <c r="Y382" i="1"/>
  <c r="Y380" i="1"/>
  <c r="Y379" i="1"/>
  <c r="Y378" i="1"/>
  <c r="Y377" i="1"/>
  <c r="Y376" i="1"/>
  <c r="Y375" i="1"/>
  <c r="Y374" i="1"/>
  <c r="Y373" i="1"/>
  <c r="Y372" i="1"/>
  <c r="Y361" i="1"/>
  <c r="Y360" i="1"/>
  <c r="Y359" i="1"/>
  <c r="Y358" i="1"/>
  <c r="Y357" i="1"/>
  <c r="Y356" i="1"/>
  <c r="Y355" i="1"/>
  <c r="Y354" i="1"/>
  <c r="Y353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X297" i="1"/>
  <c r="Y297" i="1"/>
  <c r="X296" i="1"/>
  <c r="Y296" i="1"/>
  <c r="X295" i="1"/>
  <c r="Y295" i="1"/>
  <c r="X294" i="1"/>
  <c r="Y294" i="1"/>
  <c r="X293" i="1"/>
  <c r="Y293" i="1"/>
  <c r="X292" i="1"/>
  <c r="Y292" i="1"/>
  <c r="X291" i="1"/>
  <c r="Y291" i="1"/>
  <c r="X290" i="1"/>
  <c r="Y290" i="1"/>
  <c r="X289" i="1"/>
  <c r="Y289" i="1"/>
  <c r="X288" i="1"/>
  <c r="Y288" i="1"/>
  <c r="X287" i="1"/>
  <c r="Y287" i="1"/>
  <c r="X286" i="1"/>
  <c r="Y286" i="1"/>
  <c r="X285" i="1"/>
  <c r="Y285" i="1"/>
  <c r="X284" i="1"/>
  <c r="Y284" i="1"/>
  <c r="X283" i="1"/>
  <c r="Y283" i="1"/>
  <c r="X282" i="1"/>
  <c r="Y282" i="1"/>
  <c r="X281" i="1"/>
  <c r="Y281" i="1"/>
  <c r="X280" i="1"/>
  <c r="Y280" i="1"/>
  <c r="X279" i="1"/>
  <c r="Y279" i="1"/>
  <c r="X278" i="1"/>
  <c r="Y278" i="1"/>
  <c r="X277" i="1"/>
  <c r="Y277" i="1"/>
  <c r="X276" i="1"/>
  <c r="Y276" i="1"/>
  <c r="X275" i="1"/>
  <c r="Y275" i="1"/>
  <c r="X274" i="1"/>
  <c r="Y274" i="1"/>
  <c r="X273" i="1"/>
  <c r="Y273" i="1"/>
  <c r="X272" i="1"/>
  <c r="Y272" i="1"/>
  <c r="X271" i="1"/>
  <c r="Y271" i="1"/>
  <c r="X270" i="1"/>
  <c r="Y270" i="1"/>
  <c r="X269" i="1"/>
  <c r="Y269" i="1"/>
  <c r="X268" i="1"/>
  <c r="Y268" i="1"/>
  <c r="X267" i="1"/>
  <c r="Y267" i="1"/>
  <c r="X266" i="1"/>
  <c r="Y266" i="1"/>
  <c r="X265" i="1"/>
  <c r="Y265" i="1"/>
  <c r="X264" i="1"/>
  <c r="Y264" i="1"/>
  <c r="X263" i="1"/>
  <c r="Y263" i="1"/>
  <c r="X262" i="1"/>
  <c r="Y262" i="1"/>
  <c r="X261" i="1"/>
  <c r="Y261" i="1"/>
  <c r="X260" i="1"/>
  <c r="Y260" i="1"/>
  <c r="X259" i="1"/>
  <c r="Y259" i="1"/>
  <c r="X258" i="1"/>
  <c r="Y258" i="1"/>
  <c r="X257" i="1"/>
  <c r="Y257" i="1"/>
  <c r="X256" i="1"/>
  <c r="Y256" i="1"/>
  <c r="X255" i="1"/>
  <c r="Y255" i="1"/>
  <c r="X254" i="1"/>
  <c r="Y254" i="1"/>
  <c r="X253" i="1"/>
  <c r="Y253" i="1"/>
  <c r="X252" i="1"/>
  <c r="Y252" i="1"/>
  <c r="X251" i="1"/>
  <c r="Y251" i="1"/>
  <c r="X250" i="1"/>
  <c r="Y250" i="1"/>
  <c r="X249" i="1"/>
  <c r="Y249" i="1"/>
  <c r="X248" i="1"/>
  <c r="Y248" i="1"/>
  <c r="X247" i="1"/>
  <c r="Y247" i="1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  <c r="J115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I195" i="1"/>
  <c r="J19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J425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J2" i="1"/>
  <c r="I2" i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" i="1"/>
</calcChain>
</file>

<file path=xl/sharedStrings.xml><?xml version="1.0" encoding="utf-8"?>
<sst xmlns="http://schemas.openxmlformats.org/spreadsheetml/2006/main" count="19734" uniqueCount="238">
  <si>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</si>
  <si>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</si>
  <si>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</si>
  <si>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</si>
  <si>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</si>
  <si>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</si>
  <si>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</si>
  <si>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</si>
  <si>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</si>
  <si>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</si>
  <si>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</si>
  <si>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</si>
  <si>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</si>
  <si>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</si>
  <si>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</si>
  <si>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</si>
  <si>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</si>
  <si>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</si>
  <si>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</si>
  <si>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</si>
  <si>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</si>
  <si>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</si>
  <si>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</si>
  <si>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</si>
  <si>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</si>
  <si>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July</t>
  </si>
  <si>
    <t>Marilyns_cut</t>
  </si>
  <si>
    <t>GGG</t>
  </si>
  <si>
    <t>PAST</t>
  </si>
  <si>
    <t>n</t>
  </si>
  <si>
    <t>NA</t>
  </si>
  <si>
    <t>SSID</t>
  </si>
  <si>
    <t>PPOR</t>
  </si>
  <si>
    <t>AAGA</t>
  </si>
  <si>
    <t>OANN</t>
  </si>
  <si>
    <t>OFRA</t>
  </si>
  <si>
    <t>EFAS</t>
  </si>
  <si>
    <t>PSTR</t>
  </si>
  <si>
    <t>MF</t>
  </si>
  <si>
    <t>OFAV</t>
  </si>
  <si>
    <t>PFUR</t>
  </si>
  <si>
    <t>y</t>
  </si>
  <si>
    <t>ACER</t>
  </si>
  <si>
    <t>MCAV</t>
  </si>
  <si>
    <t>MDEC</t>
  </si>
  <si>
    <t>darkspot</t>
  </si>
  <si>
    <t>MMEA</t>
  </si>
  <si>
    <t>SRAD</t>
  </si>
  <si>
    <t>DLAB</t>
  </si>
  <si>
    <t>SINT</t>
  </si>
  <si>
    <t>Marthas</t>
  </si>
  <si>
    <t>MLAM</t>
  </si>
  <si>
    <t>DSTO</t>
  </si>
  <si>
    <t>MAUR</t>
  </si>
  <si>
    <t>blackband</t>
  </si>
  <si>
    <t>Jigsaw</t>
  </si>
  <si>
    <t>MARE</t>
  </si>
  <si>
    <t>MFER</t>
  </si>
  <si>
    <t>Coral City</t>
  </si>
  <si>
    <t>ATEN</t>
  </si>
  <si>
    <t>WP</t>
  </si>
  <si>
    <t>AHUM</t>
  </si>
  <si>
    <t>MALC</t>
  </si>
  <si>
    <t>ALAM</t>
  </si>
  <si>
    <t>CNAT</t>
  </si>
  <si>
    <t>ISIN</t>
  </si>
  <si>
    <t>FFRA</t>
  </si>
  <si>
    <t>MALI</t>
  </si>
  <si>
    <t xml:space="preserve">n </t>
  </si>
  <si>
    <t>DSTR</t>
  </si>
  <si>
    <t>August</t>
  </si>
  <si>
    <t>September</t>
  </si>
  <si>
    <t>October</t>
  </si>
  <si>
    <t>November</t>
  </si>
  <si>
    <t>December</t>
  </si>
  <si>
    <t xml:space="preserve">Marthas </t>
  </si>
  <si>
    <t>LCUC</t>
  </si>
  <si>
    <t>Marilyn's Cut</t>
  </si>
  <si>
    <t>Meadows</t>
  </si>
  <si>
    <t>Paul's Anchor</t>
  </si>
  <si>
    <t>HP</t>
  </si>
  <si>
    <t>Grundys</t>
  </si>
  <si>
    <t>PCLI</t>
  </si>
  <si>
    <t>AFRA</t>
  </si>
  <si>
    <t>APAL</t>
  </si>
  <si>
    <t>Sailfin</t>
  </si>
  <si>
    <t>Snapshot</t>
  </si>
  <si>
    <t xml:space="preserve">y </t>
  </si>
  <si>
    <t>Y</t>
  </si>
  <si>
    <t>WestPoint</t>
  </si>
  <si>
    <t>Date</t>
  </si>
  <si>
    <t>Quadrat</t>
  </si>
  <si>
    <t>Functional_Group</t>
  </si>
  <si>
    <t>Perc_cover</t>
  </si>
  <si>
    <t>coral</t>
  </si>
  <si>
    <t>macroalgae</t>
  </si>
  <si>
    <t>sand</t>
  </si>
  <si>
    <t>CCA</t>
  </si>
  <si>
    <t>turf</t>
  </si>
  <si>
    <t>sponge</t>
  </si>
  <si>
    <t>hard_coral</t>
  </si>
  <si>
    <t>macro_algae</t>
  </si>
  <si>
    <t>rock_turf_algae</t>
  </si>
  <si>
    <t>crustose_corraline_algae</t>
  </si>
  <si>
    <t>soft_coral</t>
  </si>
  <si>
    <t>crustose corraline algae</t>
  </si>
  <si>
    <t>cliona</t>
  </si>
  <si>
    <t xml:space="preserve">August </t>
  </si>
  <si>
    <t>other</t>
  </si>
  <si>
    <t>code</t>
  </si>
  <si>
    <t>genus</t>
  </si>
  <si>
    <t>species</t>
  </si>
  <si>
    <t>SA</t>
  </si>
  <si>
    <t>N/A</t>
  </si>
  <si>
    <t>SCUB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</si>
  <si>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</si>
  <si>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</si>
  <si>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</si>
  <si>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</si>
  <si>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</si>
  <si>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</si>
  <si>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</si>
  <si>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Staghorn</t>
  </si>
  <si>
    <t>Acropora</t>
  </si>
  <si>
    <t>cervicornis</t>
  </si>
  <si>
    <t>Acroporidae</t>
  </si>
  <si>
    <t>c</t>
  </si>
  <si>
    <t>Elkhorn</t>
  </si>
  <si>
    <t>palmata</t>
  </si>
  <si>
    <t>sd</t>
  </si>
  <si>
    <t>Lettuce</t>
  </si>
  <si>
    <t>Agaricia</t>
  </si>
  <si>
    <t>agaricites</t>
  </si>
  <si>
    <t>Agariciidae</t>
  </si>
  <si>
    <t>sp</t>
  </si>
  <si>
    <t>humilis</t>
  </si>
  <si>
    <t xml:space="preserve">Fragile Saucer </t>
  </si>
  <si>
    <t>fragilis</t>
  </si>
  <si>
    <t>cca</t>
  </si>
  <si>
    <t>Whitestar Sheet</t>
  </si>
  <si>
    <t>larmarcki</t>
  </si>
  <si>
    <t>rc/ta</t>
  </si>
  <si>
    <t>tenuifolia</t>
  </si>
  <si>
    <t>Boulder Brain</t>
  </si>
  <si>
    <t>Colpophyllia</t>
  </si>
  <si>
    <t>natans</t>
  </si>
  <si>
    <t>Faviidae</t>
  </si>
  <si>
    <t>ma</t>
  </si>
  <si>
    <t>Elliptical Star</t>
  </si>
  <si>
    <t>Dichocoenia</t>
  </si>
  <si>
    <t>stokesii</t>
  </si>
  <si>
    <t>Meandrinidae</t>
  </si>
  <si>
    <t>sc</t>
  </si>
  <si>
    <t>DCLI</t>
  </si>
  <si>
    <t>Knobby Brain</t>
  </si>
  <si>
    <t>Diploria</t>
  </si>
  <si>
    <t>clivosa</t>
  </si>
  <si>
    <t>hc</t>
  </si>
  <si>
    <t>Grooved Brain</t>
  </si>
  <si>
    <t>labyrinthyformis</t>
  </si>
  <si>
    <t>czoo</t>
  </si>
  <si>
    <t>Symmetrical Brain</t>
  </si>
  <si>
    <t>strigosa</t>
  </si>
  <si>
    <t>Smooth Flower</t>
  </si>
  <si>
    <t>Eusmilia</t>
  </si>
  <si>
    <t>fastigiata</t>
  </si>
  <si>
    <t xml:space="preserve">Meandrinidae </t>
  </si>
  <si>
    <t>Golfball</t>
  </si>
  <si>
    <t>Favia</t>
  </si>
  <si>
    <t>fragum</t>
  </si>
  <si>
    <t>Sunray Lettuce</t>
  </si>
  <si>
    <t>Leptoseris</t>
  </si>
  <si>
    <t>cucullatta</t>
  </si>
  <si>
    <t>Yellow Pencil</t>
  </si>
  <si>
    <t>Madracis</t>
  </si>
  <si>
    <t>auretenra</t>
  </si>
  <si>
    <t xml:space="preserve">Pocilloporidae </t>
  </si>
  <si>
    <t>Ten-ray Star</t>
  </si>
  <si>
    <t>decactis</t>
  </si>
  <si>
    <t>MFOR</t>
  </si>
  <si>
    <t>Eight-ray Finger</t>
  </si>
  <si>
    <t>formosa</t>
  </si>
  <si>
    <t>Maze</t>
  </si>
  <si>
    <t>Meandrina</t>
  </si>
  <si>
    <t>meandrites</t>
  </si>
  <si>
    <t>Branching Fire</t>
  </si>
  <si>
    <t>Millepora</t>
  </si>
  <si>
    <t>alcicornis</t>
  </si>
  <si>
    <t>Milleporidae</t>
  </si>
  <si>
    <t>MCOM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</si>
  <si>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</si>
  <si>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</si>
  <si>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</si>
  <si>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</si>
  <si>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</si>
  <si>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</si>
  <si>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</si>
  <si>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</si>
  <si>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</si>
  <si>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</si>
  <si>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</si>
  <si>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</si>
  <si>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franksi</t>
  </si>
  <si>
    <t>Knobby Cactus</t>
  </si>
  <si>
    <t>Mycetophellia</t>
  </si>
  <si>
    <t>aliciae</t>
  </si>
  <si>
    <t>Mussidae</t>
  </si>
  <si>
    <t>Rose Coral</t>
  </si>
  <si>
    <t>Mancina</t>
  </si>
  <si>
    <t>areolata</t>
  </si>
  <si>
    <t>Rough Cactus</t>
  </si>
  <si>
    <t>ferox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</si>
  <si>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</si>
  <si>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</si>
  <si>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</si>
  <si>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</si>
  <si>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</si>
  <si>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</si>
  <si>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</si>
  <si>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</si>
  <si>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Branched Finger</t>
  </si>
  <si>
    <t>furcata</t>
  </si>
  <si>
    <t>Pseudodiploria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</si>
  <si>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</si>
  <si>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</si>
  <si>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</si>
  <si>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</si>
  <si>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</si>
  <si>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</si>
  <si>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</si>
  <si>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</si>
  <si>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</si>
  <si>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</si>
  <si>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</si>
  <si>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</si>
  <si>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</si>
  <si>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Isophyllia</t>
  </si>
  <si>
    <t>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</si>
</sst>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</font>
    <font>
      <sz val="12"/>
      <color rgb="FF222222"/>
      <name val="Calibri"/>
    </font>
    <font>
      <sz val="12"/>
      <color rgb="FF000000"/>
      <name val="Calibri"/>
      <family val="2"/>
      <scheme val="minor"/>
    </font>
    <font>
      <sz val="12"/>
      <color theme="1"/>
      <name val="Calibri"/>
    </font>
    <font>
      <sz val="12"/>
      <color rgb="FF000000"/>
      <name val="Calibri (Body)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2358"/>
  <sheetViews>
    <sheetView workbookViewId="0">
      <pane ySplit="1" topLeftCell="A2336" activePane="bottomLeft" state="frozen"/>
      <selection pane="bottomLeft" activeCell="Q2360" sqref="Q2360"/>
    </sheetView>
  </sheetViews>
  <sheetFormatPr defaultColWidth="11" defaultRowHeight="15.95"/>
  <cols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7.625" style="1" bestFit="1" customWidth="1"/>
    <col min="12" max="13" width="6.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2020</v>
      </c>
      <c r="B2" t="s">
        <v>25</v>
      </c>
      <c r="C2">
        <v>29</v>
      </c>
      <c r="D2" t="s">
        <v>26</v>
      </c>
      <c r="E2">
        <v>30</v>
      </c>
      <c r="F2">
        <v>1</v>
      </c>
      <c r="G2" t="s">
        <v>27</v>
      </c>
      <c r="H2" t="s">
        <v>28</v>
      </c>
      <c r="I2" t="str">
        <f>VLOOKUP(H2,CODE_SHEET!$A$2:$G$151,3,FALSE)</f>
        <v>Porites</v>
      </c>
      <c r="J2" t="str">
        <f>VLOOKUP(H2,CODE_SHEET!$A$2:$G$151,4,FALSE)</f>
        <v>astreoides</v>
      </c>
      <c r="K2" s="1">
        <v>10</v>
      </c>
      <c r="L2" s="1">
        <v>10</v>
      </c>
      <c r="M2" s="1">
        <v>5</v>
      </c>
      <c r="N2">
        <f>PI()*(K2/2)*M2+PI()*(L2/2)*M2</f>
        <v>157.07963267948966</v>
      </c>
      <c r="O2">
        <v>10</v>
      </c>
      <c r="P2" t="s">
        <v>29</v>
      </c>
      <c r="Q2" t="s">
        <v>30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SUM(U2:W2)/100*N2</f>
        <v>0</v>
      </c>
      <c r="Y2">
        <f>N2-X2</f>
        <v>157.07963267948966</v>
      </c>
    </row>
    <row r="3" spans="1:25">
      <c r="A3">
        <v>2020</v>
      </c>
      <c r="B3" t="s">
        <v>25</v>
      </c>
      <c r="C3">
        <v>29</v>
      </c>
      <c r="D3" t="s">
        <v>26</v>
      </c>
      <c r="E3">
        <v>30</v>
      </c>
      <c r="F3">
        <v>1</v>
      </c>
      <c r="G3" t="s">
        <v>27</v>
      </c>
      <c r="H3" t="s">
        <v>31</v>
      </c>
      <c r="I3" t="str">
        <f>VLOOKUP(H3,CODE_SHEET!$A$2:$G$151,3,FALSE)</f>
        <v>Siderastrea</v>
      </c>
      <c r="J3" t="str">
        <f>VLOOKUP(H3,CODE_SHEET!$A$2:$G$151,4,FALSE)</f>
        <v>siderea</v>
      </c>
      <c r="K3" s="1">
        <v>30</v>
      </c>
      <c r="L3" s="1">
        <v>20</v>
      </c>
      <c r="M3" s="1">
        <v>15</v>
      </c>
      <c r="N3">
        <f t="shared" ref="N3:N66" si="0">PI()*(K3/2)*M3+PI()*(L3/2)*M3</f>
        <v>1178.0972450961724</v>
      </c>
      <c r="O3">
        <v>10</v>
      </c>
      <c r="P3" t="s">
        <v>29</v>
      </c>
      <c r="Q3" t="s">
        <v>30</v>
      </c>
      <c r="R3">
        <v>100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ref="X3:X66" si="1">SUM(U3:W3)/100*N3</f>
        <v>0</v>
      </c>
      <c r="Y3">
        <f t="shared" ref="Y3:Y66" si="2">N3-X3</f>
        <v>1178.0972450961724</v>
      </c>
    </row>
    <row r="4" spans="1:25">
      <c r="A4">
        <v>2020</v>
      </c>
      <c r="B4" t="s">
        <v>25</v>
      </c>
      <c r="C4">
        <v>29</v>
      </c>
      <c r="D4" t="s">
        <v>26</v>
      </c>
      <c r="E4">
        <v>30</v>
      </c>
      <c r="F4">
        <v>1</v>
      </c>
      <c r="G4" t="s">
        <v>27</v>
      </c>
      <c r="H4" t="s">
        <v>28</v>
      </c>
      <c r="I4" t="str">
        <f>VLOOKUP(H4,CODE_SHEET!$A$2:$G$151,3,FALSE)</f>
        <v>Porites</v>
      </c>
      <c r="J4" t="str">
        <f>VLOOKUP(H4,CODE_SHEET!$A$2:$G$151,4,FALSE)</f>
        <v>astreoides</v>
      </c>
      <c r="K4" s="1">
        <v>12</v>
      </c>
      <c r="L4" s="1">
        <v>10</v>
      </c>
      <c r="M4" s="1">
        <v>10</v>
      </c>
      <c r="N4">
        <f t="shared" si="0"/>
        <v>345.57519189487721</v>
      </c>
      <c r="O4">
        <v>10</v>
      </c>
      <c r="P4" t="s">
        <v>29</v>
      </c>
      <c r="Q4" t="s">
        <v>30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1"/>
        <v>0</v>
      </c>
      <c r="Y4">
        <f t="shared" si="2"/>
        <v>345.57519189487721</v>
      </c>
    </row>
    <row r="5" spans="1:25">
      <c r="A5">
        <v>2020</v>
      </c>
      <c r="B5" t="s">
        <v>25</v>
      </c>
      <c r="C5">
        <v>29</v>
      </c>
      <c r="D5" t="s">
        <v>26</v>
      </c>
      <c r="E5">
        <v>30</v>
      </c>
      <c r="F5">
        <v>1</v>
      </c>
      <c r="G5" t="s">
        <v>27</v>
      </c>
      <c r="H5" t="s">
        <v>32</v>
      </c>
      <c r="I5" t="str">
        <f>VLOOKUP(H5,CODE_SHEET!$A$2:$G$151,3,FALSE)</f>
        <v>Porites</v>
      </c>
      <c r="J5" t="str">
        <f>VLOOKUP(H5,CODE_SHEET!$A$2:$G$151,4,FALSE)</f>
        <v>porites</v>
      </c>
      <c r="K5" s="1">
        <v>25</v>
      </c>
      <c r="L5" s="1">
        <v>10</v>
      </c>
      <c r="M5" s="1">
        <v>10</v>
      </c>
      <c r="N5">
        <f t="shared" si="0"/>
        <v>549.77871437821386</v>
      </c>
      <c r="O5">
        <v>10</v>
      </c>
      <c r="P5" t="s">
        <v>29</v>
      </c>
      <c r="Q5" t="s">
        <v>30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1"/>
        <v>0</v>
      </c>
      <c r="Y5">
        <f t="shared" si="2"/>
        <v>549.77871437821386</v>
      </c>
    </row>
    <row r="6" spans="1:25">
      <c r="A6">
        <v>2020</v>
      </c>
      <c r="B6" t="s">
        <v>25</v>
      </c>
      <c r="C6">
        <v>29</v>
      </c>
      <c r="D6" t="s">
        <v>26</v>
      </c>
      <c r="E6">
        <v>30</v>
      </c>
      <c r="F6">
        <v>1</v>
      </c>
      <c r="G6" t="s">
        <v>27</v>
      </c>
      <c r="H6" t="s">
        <v>33</v>
      </c>
      <c r="I6" t="str">
        <f>VLOOKUP(H6,CODE_SHEET!$A$2:$G$151,3,FALSE)</f>
        <v>Agaricia</v>
      </c>
      <c r="J6" t="str">
        <f>VLOOKUP(H6,CODE_SHEET!$A$2:$G$151,4,FALSE)</f>
        <v>agaricites</v>
      </c>
      <c r="K6" s="1">
        <v>12</v>
      </c>
      <c r="L6" s="1">
        <v>5</v>
      </c>
      <c r="M6" s="1">
        <v>15</v>
      </c>
      <c r="N6">
        <f t="shared" si="0"/>
        <v>400.55306333269863</v>
      </c>
      <c r="O6">
        <v>10</v>
      </c>
      <c r="P6" t="s">
        <v>29</v>
      </c>
      <c r="Q6" t="s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1"/>
        <v>0</v>
      </c>
      <c r="Y6">
        <f t="shared" si="2"/>
        <v>400.55306333269863</v>
      </c>
    </row>
    <row r="7" spans="1:25">
      <c r="A7">
        <v>2020</v>
      </c>
      <c r="B7" t="s">
        <v>25</v>
      </c>
      <c r="C7">
        <v>29</v>
      </c>
      <c r="D7" t="s">
        <v>26</v>
      </c>
      <c r="E7">
        <v>30</v>
      </c>
      <c r="F7">
        <v>1</v>
      </c>
      <c r="G7" t="s">
        <v>27</v>
      </c>
      <c r="H7" t="s">
        <v>33</v>
      </c>
      <c r="I7" t="str">
        <f>VLOOKUP(H7,CODE_SHEET!$A$2:$G$151,3,FALSE)</f>
        <v>Agaricia</v>
      </c>
      <c r="J7" t="str">
        <f>VLOOKUP(H7,CODE_SHEET!$A$2:$G$151,4,FALSE)</f>
        <v>agaricites</v>
      </c>
      <c r="K7" s="1">
        <v>15</v>
      </c>
      <c r="L7" s="1">
        <v>10</v>
      </c>
      <c r="M7" s="1">
        <v>5</v>
      </c>
      <c r="N7">
        <f t="shared" si="0"/>
        <v>196.34954084936209</v>
      </c>
      <c r="O7">
        <v>10</v>
      </c>
      <c r="P7" t="s">
        <v>29</v>
      </c>
      <c r="Q7" t="s">
        <v>30</v>
      </c>
      <c r="R7">
        <v>0</v>
      </c>
      <c r="S7">
        <v>0</v>
      </c>
      <c r="T7">
        <v>0</v>
      </c>
      <c r="U7">
        <v>0</v>
      </c>
      <c r="V7">
        <v>0</v>
      </c>
      <c r="W7">
        <v>20</v>
      </c>
      <c r="X7">
        <f t="shared" si="1"/>
        <v>39.269908169872423</v>
      </c>
      <c r="Y7">
        <f t="shared" si="2"/>
        <v>157.07963267948966</v>
      </c>
    </row>
    <row r="8" spans="1:25">
      <c r="A8">
        <v>2020</v>
      </c>
      <c r="B8" t="s">
        <v>25</v>
      </c>
      <c r="C8">
        <v>29</v>
      </c>
      <c r="D8" t="s">
        <v>26</v>
      </c>
      <c r="E8">
        <v>30</v>
      </c>
      <c r="F8">
        <v>1</v>
      </c>
      <c r="G8" t="s">
        <v>27</v>
      </c>
      <c r="H8" t="s">
        <v>31</v>
      </c>
      <c r="I8" t="str">
        <f>VLOOKUP(H8,CODE_SHEET!$A$2:$G$151,3,FALSE)</f>
        <v>Siderastrea</v>
      </c>
      <c r="J8" t="str">
        <f>VLOOKUP(H8,CODE_SHEET!$A$2:$G$151,4,FALSE)</f>
        <v>siderea</v>
      </c>
      <c r="K8" s="1">
        <v>30</v>
      </c>
      <c r="L8" s="1">
        <v>25</v>
      </c>
      <c r="M8" s="1">
        <v>10</v>
      </c>
      <c r="N8">
        <f t="shared" si="0"/>
        <v>863.93797973719313</v>
      </c>
      <c r="O8">
        <v>10</v>
      </c>
      <c r="P8" t="s">
        <v>29</v>
      </c>
      <c r="Q8" t="s">
        <v>30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1"/>
        <v>0</v>
      </c>
      <c r="Y8">
        <f t="shared" si="2"/>
        <v>863.93797973719313</v>
      </c>
    </row>
    <row r="9" spans="1:25">
      <c r="A9">
        <v>2020</v>
      </c>
      <c r="B9" t="s">
        <v>25</v>
      </c>
      <c r="C9">
        <v>29</v>
      </c>
      <c r="D9" t="s">
        <v>26</v>
      </c>
      <c r="E9">
        <v>30</v>
      </c>
      <c r="F9">
        <v>1</v>
      </c>
      <c r="G9" t="s">
        <v>27</v>
      </c>
      <c r="H9" t="s">
        <v>33</v>
      </c>
      <c r="I9" t="str">
        <f>VLOOKUP(H9,CODE_SHEET!$A$2:$G$151,3,FALSE)</f>
        <v>Agaricia</v>
      </c>
      <c r="J9" t="str">
        <f>VLOOKUP(H9,CODE_SHEET!$A$2:$G$151,4,FALSE)</f>
        <v>agaricites</v>
      </c>
      <c r="K9" s="1">
        <v>15</v>
      </c>
      <c r="L9" s="1">
        <v>10</v>
      </c>
      <c r="M9" s="1">
        <v>10</v>
      </c>
      <c r="N9">
        <f t="shared" si="0"/>
        <v>392.69908169872417</v>
      </c>
      <c r="O9">
        <v>10</v>
      </c>
      <c r="P9" t="s">
        <v>29</v>
      </c>
      <c r="Q9" t="s">
        <v>30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1"/>
        <v>0</v>
      </c>
      <c r="Y9">
        <f t="shared" si="2"/>
        <v>392.69908169872417</v>
      </c>
    </row>
    <row r="10" spans="1:25">
      <c r="A10">
        <v>2020</v>
      </c>
      <c r="B10" t="s">
        <v>25</v>
      </c>
      <c r="C10">
        <v>29</v>
      </c>
      <c r="D10" t="s">
        <v>26</v>
      </c>
      <c r="E10">
        <v>30</v>
      </c>
      <c r="F10">
        <v>1</v>
      </c>
      <c r="G10" t="s">
        <v>27</v>
      </c>
      <c r="H10" t="s">
        <v>33</v>
      </c>
      <c r="I10" t="str">
        <f>VLOOKUP(H10,CODE_SHEET!$A$2:$G$151,3,FALSE)</f>
        <v>Agaricia</v>
      </c>
      <c r="J10" t="str">
        <f>VLOOKUP(H10,CODE_SHEET!$A$2:$G$151,4,FALSE)</f>
        <v>agaricites</v>
      </c>
      <c r="K10" s="1">
        <v>15</v>
      </c>
      <c r="L10" s="1">
        <v>10</v>
      </c>
      <c r="M10" s="1">
        <v>15</v>
      </c>
      <c r="N10">
        <f t="shared" si="0"/>
        <v>589.0486225480862</v>
      </c>
      <c r="O10">
        <v>10</v>
      </c>
      <c r="P10" t="s">
        <v>29</v>
      </c>
      <c r="Q10" t="s">
        <v>30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</v>
      </c>
      <c r="Y10">
        <f t="shared" si="2"/>
        <v>589.0486225480862</v>
      </c>
    </row>
    <row r="11" spans="1:25">
      <c r="A11">
        <v>2020</v>
      </c>
      <c r="B11" t="s">
        <v>25</v>
      </c>
      <c r="C11">
        <v>29</v>
      </c>
      <c r="D11" t="s">
        <v>26</v>
      </c>
      <c r="E11">
        <v>30</v>
      </c>
      <c r="F11">
        <v>1</v>
      </c>
      <c r="G11" t="s">
        <v>27</v>
      </c>
      <c r="H11" t="s">
        <v>34</v>
      </c>
      <c r="I11" t="str">
        <f>VLOOKUP(H11,CODE_SHEET!$A$2:$G$151,3,FALSE)</f>
        <v>Orbicella</v>
      </c>
      <c r="J11" t="str">
        <f>VLOOKUP(H11,CODE_SHEET!$A$2:$G$151,4,FALSE)</f>
        <v>annularis</v>
      </c>
      <c r="K11" s="1">
        <v>20</v>
      </c>
      <c r="L11" s="1">
        <v>15</v>
      </c>
      <c r="M11" s="1">
        <v>20</v>
      </c>
      <c r="N11">
        <f t="shared" si="0"/>
        <v>1099.5574287564277</v>
      </c>
      <c r="O11">
        <v>10</v>
      </c>
      <c r="P11" t="s">
        <v>29</v>
      </c>
      <c r="Q11" t="s">
        <v>30</v>
      </c>
      <c r="R11">
        <v>0</v>
      </c>
      <c r="S11">
        <v>0</v>
      </c>
      <c r="T11">
        <v>0</v>
      </c>
      <c r="U11">
        <v>0</v>
      </c>
      <c r="V11">
        <v>0</v>
      </c>
      <c r="W11">
        <v>30</v>
      </c>
      <c r="X11">
        <f t="shared" si="1"/>
        <v>329.86722862692829</v>
      </c>
      <c r="Y11">
        <f t="shared" si="2"/>
        <v>769.69020012949943</v>
      </c>
    </row>
    <row r="12" spans="1:25">
      <c r="A12">
        <v>2020</v>
      </c>
      <c r="B12" t="s">
        <v>25</v>
      </c>
      <c r="C12">
        <v>29</v>
      </c>
      <c r="D12" t="s">
        <v>26</v>
      </c>
      <c r="E12">
        <v>30</v>
      </c>
      <c r="F12">
        <v>1</v>
      </c>
      <c r="G12" t="s">
        <v>27</v>
      </c>
      <c r="H12" t="s">
        <v>33</v>
      </c>
      <c r="I12" t="str">
        <f>VLOOKUP(H12,CODE_SHEET!$A$2:$G$151,3,FALSE)</f>
        <v>Agaricia</v>
      </c>
      <c r="J12" t="str">
        <f>VLOOKUP(H12,CODE_SHEET!$A$2:$G$151,4,FALSE)</f>
        <v>agaricites</v>
      </c>
      <c r="K12" s="1">
        <v>20</v>
      </c>
      <c r="L12" s="1">
        <v>20</v>
      </c>
      <c r="M12" s="1">
        <v>25</v>
      </c>
      <c r="N12">
        <f t="shared" si="0"/>
        <v>1570.7963267948965</v>
      </c>
      <c r="O12">
        <v>10</v>
      </c>
      <c r="P12" t="s">
        <v>29</v>
      </c>
      <c r="Q12" t="s">
        <v>30</v>
      </c>
      <c r="R12">
        <v>0</v>
      </c>
      <c r="S12">
        <v>0</v>
      </c>
      <c r="T12">
        <v>0</v>
      </c>
      <c r="U12">
        <v>0</v>
      </c>
      <c r="V12">
        <v>0</v>
      </c>
      <c r="W12">
        <v>40</v>
      </c>
      <c r="X12">
        <f t="shared" si="1"/>
        <v>628.31853071795865</v>
      </c>
      <c r="Y12">
        <f t="shared" si="2"/>
        <v>942.47779607693781</v>
      </c>
    </row>
    <row r="13" spans="1:25">
      <c r="A13">
        <v>2020</v>
      </c>
      <c r="B13" t="s">
        <v>25</v>
      </c>
      <c r="C13">
        <v>29</v>
      </c>
      <c r="D13" t="s">
        <v>26</v>
      </c>
      <c r="E13">
        <v>30</v>
      </c>
      <c r="F13">
        <v>1</v>
      </c>
      <c r="G13" t="s">
        <v>27</v>
      </c>
      <c r="H13" t="s">
        <v>32</v>
      </c>
      <c r="I13" t="str">
        <f>VLOOKUP(H13,CODE_SHEET!$A$2:$G$151,3,FALSE)</f>
        <v>Porites</v>
      </c>
      <c r="J13" t="str">
        <f>VLOOKUP(H13,CODE_SHEET!$A$2:$G$151,4,FALSE)</f>
        <v>porites</v>
      </c>
      <c r="K13" s="1">
        <v>15</v>
      </c>
      <c r="L13" s="1">
        <v>15</v>
      </c>
      <c r="M13" s="1">
        <v>10</v>
      </c>
      <c r="N13">
        <f t="shared" si="0"/>
        <v>471.23889803846896</v>
      </c>
      <c r="O13">
        <v>10</v>
      </c>
      <c r="P13" t="s">
        <v>29</v>
      </c>
      <c r="Q13" t="s">
        <v>30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1"/>
        <v>0</v>
      </c>
      <c r="Y13">
        <f t="shared" si="2"/>
        <v>471.23889803846896</v>
      </c>
    </row>
    <row r="14" spans="1:25">
      <c r="A14">
        <v>2020</v>
      </c>
      <c r="B14" t="s">
        <v>25</v>
      </c>
      <c r="C14">
        <v>29</v>
      </c>
      <c r="D14" t="s">
        <v>26</v>
      </c>
      <c r="E14">
        <v>30</v>
      </c>
      <c r="F14">
        <v>1</v>
      </c>
      <c r="G14" t="s">
        <v>27</v>
      </c>
      <c r="H14" t="s">
        <v>35</v>
      </c>
      <c r="I14" t="str">
        <f>VLOOKUP(H14,CODE_SHEET!$A$2:$G$151,3,FALSE)</f>
        <v>Orbicella</v>
      </c>
      <c r="J14" t="str">
        <f>VLOOKUP(H14,CODE_SHEET!$A$2:$G$151,4,FALSE)</f>
        <v>franksi</v>
      </c>
      <c r="K14" s="1">
        <v>30</v>
      </c>
      <c r="L14" s="1">
        <v>15</v>
      </c>
      <c r="M14" s="1">
        <v>20</v>
      </c>
      <c r="N14">
        <f t="shared" si="0"/>
        <v>1413.7166941154069</v>
      </c>
      <c r="O14">
        <v>10</v>
      </c>
      <c r="P14" t="s">
        <v>29</v>
      </c>
      <c r="Q14" t="s">
        <v>30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1"/>
        <v>0</v>
      </c>
      <c r="Y14">
        <f t="shared" si="2"/>
        <v>1413.7166941154069</v>
      </c>
    </row>
    <row r="15" spans="1:25">
      <c r="A15">
        <v>2020</v>
      </c>
      <c r="B15" t="s">
        <v>25</v>
      </c>
      <c r="C15">
        <v>29</v>
      </c>
      <c r="D15" t="s">
        <v>26</v>
      </c>
      <c r="E15">
        <v>30</v>
      </c>
      <c r="F15">
        <v>1</v>
      </c>
      <c r="G15" t="s">
        <v>27</v>
      </c>
      <c r="H15" t="s">
        <v>33</v>
      </c>
      <c r="I15" t="str">
        <f>VLOOKUP(H15,CODE_SHEET!$A$2:$G$151,3,FALSE)</f>
        <v>Agaricia</v>
      </c>
      <c r="J15" t="str">
        <f>VLOOKUP(H15,CODE_SHEET!$A$2:$G$151,4,FALSE)</f>
        <v>agaricites</v>
      </c>
      <c r="K15" s="1">
        <v>35</v>
      </c>
      <c r="L15" s="1">
        <v>20</v>
      </c>
      <c r="M15" s="1">
        <v>30</v>
      </c>
      <c r="N15">
        <f t="shared" si="0"/>
        <v>2591.8139392115791</v>
      </c>
      <c r="O15">
        <v>10</v>
      </c>
      <c r="P15" t="s">
        <v>29</v>
      </c>
      <c r="Q15" t="s">
        <v>30</v>
      </c>
      <c r="R15">
        <v>0</v>
      </c>
      <c r="S15">
        <v>0</v>
      </c>
      <c r="T15">
        <v>0</v>
      </c>
      <c r="U15">
        <v>0</v>
      </c>
      <c r="V15">
        <v>0</v>
      </c>
      <c r="W15">
        <v>80</v>
      </c>
      <c r="X15">
        <f t="shared" si="1"/>
        <v>2073.4511513692632</v>
      </c>
      <c r="Y15">
        <f t="shared" si="2"/>
        <v>518.36278784231581</v>
      </c>
    </row>
    <row r="16" spans="1:25">
      <c r="A16">
        <v>2020</v>
      </c>
      <c r="B16" t="s">
        <v>25</v>
      </c>
      <c r="C16">
        <v>29</v>
      </c>
      <c r="D16" t="s">
        <v>26</v>
      </c>
      <c r="E16">
        <v>30</v>
      </c>
      <c r="F16">
        <v>1</v>
      </c>
      <c r="G16" t="s">
        <v>27</v>
      </c>
      <c r="H16" t="s">
        <v>35</v>
      </c>
      <c r="I16" t="str">
        <f>VLOOKUP(H16,CODE_SHEET!$A$2:$G$151,3,FALSE)</f>
        <v>Orbicella</v>
      </c>
      <c r="J16" t="str">
        <f>VLOOKUP(H16,CODE_SHEET!$A$2:$G$151,4,FALSE)</f>
        <v>franksi</v>
      </c>
      <c r="K16" s="1">
        <v>15</v>
      </c>
      <c r="L16" s="1">
        <v>10</v>
      </c>
      <c r="M16" s="1">
        <v>10</v>
      </c>
      <c r="N16">
        <f t="shared" si="0"/>
        <v>392.69908169872417</v>
      </c>
      <c r="O16">
        <v>10</v>
      </c>
      <c r="P16" t="s">
        <v>29</v>
      </c>
      <c r="Q16" t="s">
        <v>30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1"/>
        <v>0</v>
      </c>
      <c r="Y16">
        <f t="shared" si="2"/>
        <v>392.69908169872417</v>
      </c>
    </row>
    <row r="17" spans="1:25">
      <c r="A17">
        <v>2020</v>
      </c>
      <c r="B17" t="s">
        <v>25</v>
      </c>
      <c r="C17">
        <v>29</v>
      </c>
      <c r="D17" t="s">
        <v>26</v>
      </c>
      <c r="E17">
        <v>30</v>
      </c>
      <c r="F17">
        <v>1</v>
      </c>
      <c r="G17" t="s">
        <v>27</v>
      </c>
      <c r="H17" t="s">
        <v>36</v>
      </c>
      <c r="I17" t="str">
        <f>VLOOKUP(H17,CODE_SHEET!$A$2:$G$151,3,FALSE)</f>
        <v>Eusmilia</v>
      </c>
      <c r="J17" t="str">
        <f>VLOOKUP(H17,CODE_SHEET!$A$2:$G$151,4,FALSE)</f>
        <v>fastigiata</v>
      </c>
      <c r="K17" s="1">
        <v>10</v>
      </c>
      <c r="L17" s="1">
        <v>5</v>
      </c>
      <c r="M17" s="1">
        <v>5</v>
      </c>
      <c r="N17">
        <f t="shared" si="0"/>
        <v>117.80972450961724</v>
      </c>
      <c r="O17">
        <v>10</v>
      </c>
      <c r="P17" t="s">
        <v>29</v>
      </c>
      <c r="Q17" t="s">
        <v>30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1"/>
        <v>0</v>
      </c>
      <c r="Y17">
        <f t="shared" si="2"/>
        <v>117.80972450961724</v>
      </c>
    </row>
    <row r="18" spans="1:25">
      <c r="A18">
        <v>2020</v>
      </c>
      <c r="B18" t="s">
        <v>25</v>
      </c>
      <c r="C18">
        <v>29</v>
      </c>
      <c r="D18" t="s">
        <v>26</v>
      </c>
      <c r="E18">
        <v>30</v>
      </c>
      <c r="F18">
        <v>1</v>
      </c>
      <c r="G18" t="s">
        <v>27</v>
      </c>
      <c r="H18" t="s">
        <v>31</v>
      </c>
      <c r="I18" t="str">
        <f>VLOOKUP(H18,CODE_SHEET!$A$2:$G$151,3,FALSE)</f>
        <v>Siderastrea</v>
      </c>
      <c r="J18" t="str">
        <f>VLOOKUP(H18,CODE_SHEET!$A$2:$G$151,4,FALSE)</f>
        <v>siderea</v>
      </c>
      <c r="K18" s="1">
        <v>15</v>
      </c>
      <c r="L18" s="1">
        <v>12</v>
      </c>
      <c r="M18" s="1">
        <v>5</v>
      </c>
      <c r="N18">
        <f t="shared" si="0"/>
        <v>212.05750411731103</v>
      </c>
      <c r="O18">
        <v>10</v>
      </c>
      <c r="P18" t="s">
        <v>29</v>
      </c>
      <c r="Q18" t="s">
        <v>30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1"/>
        <v>0</v>
      </c>
      <c r="Y18">
        <f t="shared" si="2"/>
        <v>212.05750411731103</v>
      </c>
    </row>
    <row r="19" spans="1:25">
      <c r="A19">
        <v>2020</v>
      </c>
      <c r="B19" t="s">
        <v>25</v>
      </c>
      <c r="C19">
        <v>29</v>
      </c>
      <c r="D19" t="s">
        <v>26</v>
      </c>
      <c r="E19">
        <v>30</v>
      </c>
      <c r="F19">
        <v>1</v>
      </c>
      <c r="G19" t="s">
        <v>27</v>
      </c>
      <c r="H19" t="s">
        <v>31</v>
      </c>
      <c r="I19" t="str">
        <f>VLOOKUP(H19,CODE_SHEET!$A$2:$G$151,3,FALSE)</f>
        <v>Siderastrea</v>
      </c>
      <c r="J19" t="str">
        <f>VLOOKUP(H19,CODE_SHEET!$A$2:$G$151,4,FALSE)</f>
        <v>siderea</v>
      </c>
      <c r="K19" s="1">
        <v>15</v>
      </c>
      <c r="L19" s="1">
        <v>12</v>
      </c>
      <c r="M19" s="1">
        <v>5</v>
      </c>
      <c r="N19">
        <f t="shared" si="0"/>
        <v>212.05750411731103</v>
      </c>
      <c r="O19">
        <v>10</v>
      </c>
      <c r="P19" t="s">
        <v>29</v>
      </c>
      <c r="Q19" t="s">
        <v>30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1"/>
        <v>0</v>
      </c>
      <c r="Y19">
        <f t="shared" si="2"/>
        <v>212.05750411731103</v>
      </c>
    </row>
    <row r="20" spans="1:25">
      <c r="A20">
        <v>2020</v>
      </c>
      <c r="B20" t="s">
        <v>25</v>
      </c>
      <c r="C20">
        <v>29</v>
      </c>
      <c r="D20" t="s">
        <v>26</v>
      </c>
      <c r="E20">
        <v>30</v>
      </c>
      <c r="F20">
        <v>1</v>
      </c>
      <c r="G20" t="s">
        <v>27</v>
      </c>
      <c r="H20" t="s">
        <v>33</v>
      </c>
      <c r="I20" t="str">
        <f>VLOOKUP(H20,CODE_SHEET!$A$2:$G$151,3,FALSE)</f>
        <v>Agaricia</v>
      </c>
      <c r="J20" t="str">
        <f>VLOOKUP(H20,CODE_SHEET!$A$2:$G$151,4,FALSE)</f>
        <v>agaricites</v>
      </c>
      <c r="K20" s="1">
        <v>15</v>
      </c>
      <c r="L20" s="1">
        <v>10</v>
      </c>
      <c r="M20" s="1">
        <v>10</v>
      </c>
      <c r="N20">
        <f t="shared" si="0"/>
        <v>392.69908169872417</v>
      </c>
      <c r="O20">
        <v>10</v>
      </c>
      <c r="P20" t="s">
        <v>29</v>
      </c>
      <c r="Q20" t="s">
        <v>30</v>
      </c>
      <c r="R20">
        <v>0</v>
      </c>
      <c r="S20">
        <v>0</v>
      </c>
      <c r="T20">
        <v>0</v>
      </c>
      <c r="U20">
        <v>0</v>
      </c>
      <c r="V20">
        <v>0</v>
      </c>
      <c r="W20">
        <v>40</v>
      </c>
      <c r="X20">
        <f t="shared" si="1"/>
        <v>157.07963267948969</v>
      </c>
      <c r="Y20">
        <f t="shared" si="2"/>
        <v>235.61944901923448</v>
      </c>
    </row>
    <row r="21" spans="1:25">
      <c r="A21">
        <v>2020</v>
      </c>
      <c r="B21" t="s">
        <v>25</v>
      </c>
      <c r="C21">
        <v>29</v>
      </c>
      <c r="D21" t="s">
        <v>26</v>
      </c>
      <c r="E21">
        <v>30</v>
      </c>
      <c r="F21">
        <v>1</v>
      </c>
      <c r="G21" t="s">
        <v>27</v>
      </c>
      <c r="H21" t="s">
        <v>33</v>
      </c>
      <c r="I21" t="str">
        <f>VLOOKUP(H21,CODE_SHEET!$A$2:$G$151,3,FALSE)</f>
        <v>Agaricia</v>
      </c>
      <c r="J21" t="str">
        <f>VLOOKUP(H21,CODE_SHEET!$A$2:$G$151,4,FALSE)</f>
        <v>agaricites</v>
      </c>
      <c r="K21" s="1">
        <v>30</v>
      </c>
      <c r="L21" s="1">
        <v>20</v>
      </c>
      <c r="M21" s="1">
        <v>1</v>
      </c>
      <c r="N21">
        <f t="shared" si="0"/>
        <v>78.539816339744817</v>
      </c>
      <c r="O21">
        <v>10</v>
      </c>
      <c r="P21" t="s">
        <v>29</v>
      </c>
      <c r="Q21" t="s">
        <v>30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1"/>
        <v>0</v>
      </c>
      <c r="Y21">
        <f t="shared" si="2"/>
        <v>78.539816339744817</v>
      </c>
    </row>
    <row r="22" spans="1:25">
      <c r="A22">
        <v>2020</v>
      </c>
      <c r="B22" t="s">
        <v>25</v>
      </c>
      <c r="C22">
        <v>29</v>
      </c>
      <c r="D22" t="s">
        <v>26</v>
      </c>
      <c r="E22">
        <v>30</v>
      </c>
      <c r="F22">
        <v>1</v>
      </c>
      <c r="G22" t="s">
        <v>27</v>
      </c>
      <c r="H22" t="s">
        <v>34</v>
      </c>
      <c r="I22" t="str">
        <f>VLOOKUP(H22,CODE_SHEET!$A$2:$G$151,3,FALSE)</f>
        <v>Orbicella</v>
      </c>
      <c r="J22" t="str">
        <f>VLOOKUP(H22,CODE_SHEET!$A$2:$G$151,4,FALSE)</f>
        <v>annularis</v>
      </c>
      <c r="K22" s="1">
        <v>45</v>
      </c>
      <c r="L22" s="1">
        <v>25</v>
      </c>
      <c r="M22" s="1">
        <v>15</v>
      </c>
      <c r="N22">
        <f t="shared" si="0"/>
        <v>1649.3361431346416</v>
      </c>
      <c r="O22">
        <v>10</v>
      </c>
      <c r="P22" t="s">
        <v>29</v>
      </c>
      <c r="Q22" t="s">
        <v>30</v>
      </c>
      <c r="R22">
        <v>0</v>
      </c>
      <c r="S22">
        <v>0</v>
      </c>
      <c r="T22">
        <v>0</v>
      </c>
      <c r="U22">
        <v>0</v>
      </c>
      <c r="V22">
        <v>0</v>
      </c>
      <c r="W22">
        <v>25</v>
      </c>
      <c r="X22">
        <f t="shared" si="1"/>
        <v>412.3340357836604</v>
      </c>
      <c r="Y22">
        <f t="shared" si="2"/>
        <v>1237.0021073509811</v>
      </c>
    </row>
    <row r="23" spans="1:25">
      <c r="A23">
        <v>2020</v>
      </c>
      <c r="B23" t="s">
        <v>25</v>
      </c>
      <c r="C23">
        <v>29</v>
      </c>
      <c r="D23" t="s">
        <v>26</v>
      </c>
      <c r="E23">
        <v>30</v>
      </c>
      <c r="F23">
        <v>1</v>
      </c>
      <c r="G23" t="s">
        <v>27</v>
      </c>
      <c r="H23" t="s">
        <v>33</v>
      </c>
      <c r="I23" t="str">
        <f>VLOOKUP(H23,CODE_SHEET!$A$2:$G$151,3,FALSE)</f>
        <v>Agaricia</v>
      </c>
      <c r="J23" t="str">
        <f>VLOOKUP(H23,CODE_SHEET!$A$2:$G$151,4,FALSE)</f>
        <v>agaricites</v>
      </c>
      <c r="K23" s="1">
        <v>25</v>
      </c>
      <c r="L23" s="1">
        <v>20</v>
      </c>
      <c r="M23" s="1">
        <v>20</v>
      </c>
      <c r="N23">
        <f t="shared" si="0"/>
        <v>1413.7166941154069</v>
      </c>
      <c r="O23">
        <v>10</v>
      </c>
      <c r="P23" t="s">
        <v>29</v>
      </c>
      <c r="Q23" t="s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1"/>
        <v>0</v>
      </c>
      <c r="Y23">
        <f t="shared" si="2"/>
        <v>1413.7166941154069</v>
      </c>
    </row>
    <row r="24" spans="1:25">
      <c r="A24">
        <v>2020</v>
      </c>
      <c r="B24" t="s">
        <v>25</v>
      </c>
      <c r="C24">
        <v>29</v>
      </c>
      <c r="D24" t="s">
        <v>26</v>
      </c>
      <c r="E24">
        <v>30</v>
      </c>
      <c r="F24">
        <v>1</v>
      </c>
      <c r="G24" t="s">
        <v>27</v>
      </c>
      <c r="H24" t="s">
        <v>33</v>
      </c>
      <c r="I24" t="str">
        <f>VLOOKUP(H24,CODE_SHEET!$A$2:$G$151,3,FALSE)</f>
        <v>Agaricia</v>
      </c>
      <c r="J24" t="str">
        <f>VLOOKUP(H24,CODE_SHEET!$A$2:$G$151,4,FALSE)</f>
        <v>agaricites</v>
      </c>
      <c r="K24" s="1">
        <v>25</v>
      </c>
      <c r="L24" s="1">
        <v>20</v>
      </c>
      <c r="M24" s="1">
        <v>10</v>
      </c>
      <c r="N24">
        <f t="shared" si="0"/>
        <v>706.85834705770344</v>
      </c>
      <c r="O24">
        <v>10</v>
      </c>
      <c r="P24" t="s">
        <v>29</v>
      </c>
      <c r="Q24" t="s">
        <v>30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1"/>
        <v>0</v>
      </c>
      <c r="Y24">
        <f t="shared" si="2"/>
        <v>706.85834705770344</v>
      </c>
    </row>
    <row r="25" spans="1:25">
      <c r="A25">
        <v>2020</v>
      </c>
      <c r="B25" t="s">
        <v>25</v>
      </c>
      <c r="C25">
        <v>29</v>
      </c>
      <c r="D25" t="s">
        <v>26</v>
      </c>
      <c r="E25">
        <v>30</v>
      </c>
      <c r="F25">
        <v>1</v>
      </c>
      <c r="G25" t="s">
        <v>27</v>
      </c>
      <c r="H25" t="s">
        <v>33</v>
      </c>
      <c r="I25" t="str">
        <f>VLOOKUP(H25,CODE_SHEET!$A$2:$G$151,3,FALSE)</f>
        <v>Agaricia</v>
      </c>
      <c r="J25" t="str">
        <f>VLOOKUP(H25,CODE_SHEET!$A$2:$G$151,4,FALSE)</f>
        <v>agaricites</v>
      </c>
      <c r="K25" s="1">
        <v>20</v>
      </c>
      <c r="L25" s="1">
        <v>15</v>
      </c>
      <c r="M25" s="1">
        <v>5</v>
      </c>
      <c r="N25">
        <f t="shared" si="0"/>
        <v>274.88935718910693</v>
      </c>
      <c r="O25">
        <v>10</v>
      </c>
      <c r="P25" t="s">
        <v>29</v>
      </c>
      <c r="Q25" t="s">
        <v>30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1"/>
        <v>0</v>
      </c>
      <c r="Y25">
        <f t="shared" si="2"/>
        <v>274.88935718910693</v>
      </c>
    </row>
    <row r="26" spans="1:25">
      <c r="A26">
        <v>2020</v>
      </c>
      <c r="B26" t="s">
        <v>25</v>
      </c>
      <c r="C26">
        <v>29</v>
      </c>
      <c r="D26" t="s">
        <v>26</v>
      </c>
      <c r="E26">
        <v>30</v>
      </c>
      <c r="F26">
        <v>1</v>
      </c>
      <c r="G26" t="s">
        <v>27</v>
      </c>
      <c r="H26" t="s">
        <v>33</v>
      </c>
      <c r="I26" t="str">
        <f>VLOOKUP(H26,CODE_SHEET!$A$2:$G$151,3,FALSE)</f>
        <v>Agaricia</v>
      </c>
      <c r="J26" t="str">
        <f>VLOOKUP(H26,CODE_SHEET!$A$2:$G$151,4,FALSE)</f>
        <v>agaricites</v>
      </c>
      <c r="K26" s="1">
        <v>25</v>
      </c>
      <c r="L26" s="1">
        <v>20</v>
      </c>
      <c r="M26" s="1">
        <v>20</v>
      </c>
      <c r="N26">
        <f t="shared" si="0"/>
        <v>1413.7166941154069</v>
      </c>
      <c r="O26">
        <v>10</v>
      </c>
      <c r="P26" t="s">
        <v>29</v>
      </c>
      <c r="Q26" t="s">
        <v>30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1"/>
        <v>0</v>
      </c>
      <c r="Y26">
        <f t="shared" si="2"/>
        <v>1413.7166941154069</v>
      </c>
    </row>
    <row r="27" spans="1:25">
      <c r="A27">
        <v>2020</v>
      </c>
      <c r="B27" t="s">
        <v>25</v>
      </c>
      <c r="C27">
        <v>29</v>
      </c>
      <c r="D27" t="s">
        <v>26</v>
      </c>
      <c r="E27">
        <v>30</v>
      </c>
      <c r="F27">
        <v>1</v>
      </c>
      <c r="G27" t="s">
        <v>27</v>
      </c>
      <c r="H27" t="s">
        <v>31</v>
      </c>
      <c r="I27" t="str">
        <f>VLOOKUP(H27,CODE_SHEET!$A$2:$G$151,3,FALSE)</f>
        <v>Siderastrea</v>
      </c>
      <c r="J27" t="str">
        <f>VLOOKUP(H27,CODE_SHEET!$A$2:$G$151,4,FALSE)</f>
        <v>siderea</v>
      </c>
      <c r="K27" s="1">
        <v>16</v>
      </c>
      <c r="L27" s="1">
        <v>12</v>
      </c>
      <c r="M27" s="1">
        <v>10</v>
      </c>
      <c r="N27">
        <f t="shared" si="0"/>
        <v>439.82297150257102</v>
      </c>
      <c r="O27">
        <v>10</v>
      </c>
      <c r="P27" t="s">
        <v>29</v>
      </c>
      <c r="Q27" t="s">
        <v>30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1"/>
        <v>0</v>
      </c>
      <c r="Y27">
        <f t="shared" si="2"/>
        <v>439.82297150257102</v>
      </c>
    </row>
    <row r="28" spans="1:25">
      <c r="A28">
        <v>2020</v>
      </c>
      <c r="B28" t="s">
        <v>25</v>
      </c>
      <c r="C28">
        <v>29</v>
      </c>
      <c r="D28" t="s">
        <v>26</v>
      </c>
      <c r="E28">
        <v>30</v>
      </c>
      <c r="F28">
        <v>1</v>
      </c>
      <c r="G28" t="s">
        <v>27</v>
      </c>
      <c r="H28" t="s">
        <v>31</v>
      </c>
      <c r="I28" t="str">
        <f>VLOOKUP(H28,CODE_SHEET!$A$2:$G$151,3,FALSE)</f>
        <v>Siderastrea</v>
      </c>
      <c r="J28" t="str">
        <f>VLOOKUP(H28,CODE_SHEET!$A$2:$G$151,4,FALSE)</f>
        <v>siderea</v>
      </c>
      <c r="K28" s="1">
        <v>25</v>
      </c>
      <c r="L28" s="1">
        <v>20</v>
      </c>
      <c r="M28" s="1">
        <v>12</v>
      </c>
      <c r="N28">
        <f t="shared" si="0"/>
        <v>848.23001646924411</v>
      </c>
      <c r="O28">
        <v>10</v>
      </c>
      <c r="P28" t="s">
        <v>29</v>
      </c>
      <c r="Q28" t="s">
        <v>30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1"/>
        <v>0</v>
      </c>
      <c r="Y28">
        <f t="shared" si="2"/>
        <v>848.23001646924411</v>
      </c>
    </row>
    <row r="29" spans="1:25">
      <c r="A29">
        <v>2020</v>
      </c>
      <c r="B29" t="s">
        <v>25</v>
      </c>
      <c r="C29">
        <v>29</v>
      </c>
      <c r="D29" t="s">
        <v>26</v>
      </c>
      <c r="E29">
        <v>30</v>
      </c>
      <c r="F29">
        <v>1</v>
      </c>
      <c r="G29" t="s">
        <v>27</v>
      </c>
      <c r="H29" t="s">
        <v>33</v>
      </c>
      <c r="I29" t="str">
        <f>VLOOKUP(H29,CODE_SHEET!$A$2:$G$151,3,FALSE)</f>
        <v>Agaricia</v>
      </c>
      <c r="J29" t="str">
        <f>VLOOKUP(H29,CODE_SHEET!$A$2:$G$151,4,FALSE)</f>
        <v>agaricites</v>
      </c>
      <c r="K29" s="1">
        <v>15</v>
      </c>
      <c r="L29" s="1">
        <v>10</v>
      </c>
      <c r="M29" s="1">
        <v>12</v>
      </c>
      <c r="N29">
        <f t="shared" si="0"/>
        <v>471.2388980384689</v>
      </c>
      <c r="O29">
        <v>10</v>
      </c>
      <c r="P29" t="s">
        <v>29</v>
      </c>
      <c r="Q29" t="s">
        <v>30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1"/>
        <v>0</v>
      </c>
      <c r="Y29">
        <f t="shared" si="2"/>
        <v>471.2388980384689</v>
      </c>
    </row>
    <row r="30" spans="1:25">
      <c r="A30">
        <v>2020</v>
      </c>
      <c r="B30" t="s">
        <v>25</v>
      </c>
      <c r="C30">
        <v>29</v>
      </c>
      <c r="D30" t="s">
        <v>26</v>
      </c>
      <c r="E30">
        <v>30</v>
      </c>
      <c r="F30">
        <v>1</v>
      </c>
      <c r="G30" t="s">
        <v>27</v>
      </c>
      <c r="H30" t="s">
        <v>33</v>
      </c>
      <c r="I30" t="str">
        <f>VLOOKUP(H30,CODE_SHEET!$A$2:$G$151,3,FALSE)</f>
        <v>Agaricia</v>
      </c>
      <c r="J30" t="str">
        <f>VLOOKUP(H30,CODE_SHEET!$A$2:$G$151,4,FALSE)</f>
        <v>agaricites</v>
      </c>
      <c r="K30" s="1">
        <v>15</v>
      </c>
      <c r="L30" s="1">
        <v>12</v>
      </c>
      <c r="M30" s="1">
        <v>10</v>
      </c>
      <c r="N30">
        <f t="shared" si="0"/>
        <v>424.11500823462205</v>
      </c>
      <c r="O30">
        <v>10</v>
      </c>
      <c r="P30" t="s">
        <v>29</v>
      </c>
      <c r="Q30" t="s">
        <v>30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1"/>
        <v>0</v>
      </c>
      <c r="Y30">
        <f t="shared" si="2"/>
        <v>424.11500823462205</v>
      </c>
    </row>
    <row r="31" spans="1:25">
      <c r="A31">
        <v>2020</v>
      </c>
      <c r="B31" t="s">
        <v>25</v>
      </c>
      <c r="C31">
        <v>29</v>
      </c>
      <c r="D31" t="s">
        <v>26</v>
      </c>
      <c r="E31">
        <v>30</v>
      </c>
      <c r="F31">
        <v>1</v>
      </c>
      <c r="G31" t="s">
        <v>27</v>
      </c>
      <c r="H31" t="s">
        <v>33</v>
      </c>
      <c r="I31" t="str">
        <f>VLOOKUP(H31,CODE_SHEET!$A$2:$G$151,3,FALSE)</f>
        <v>Agaricia</v>
      </c>
      <c r="J31" t="str">
        <f>VLOOKUP(H31,CODE_SHEET!$A$2:$G$151,4,FALSE)</f>
        <v>agaricites</v>
      </c>
      <c r="K31" s="1">
        <v>15</v>
      </c>
      <c r="L31" s="1">
        <v>10</v>
      </c>
      <c r="M31" s="1">
        <v>5</v>
      </c>
      <c r="N31">
        <f t="shared" si="0"/>
        <v>196.34954084936209</v>
      </c>
      <c r="O31">
        <v>10</v>
      </c>
      <c r="P31" t="s">
        <v>29</v>
      </c>
      <c r="Q31" t="s">
        <v>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1"/>
        <v>0</v>
      </c>
      <c r="Y31">
        <f t="shared" si="2"/>
        <v>196.34954084936209</v>
      </c>
    </row>
    <row r="32" spans="1:25">
      <c r="A32">
        <v>2020</v>
      </c>
      <c r="B32" t="s">
        <v>25</v>
      </c>
      <c r="C32">
        <v>29</v>
      </c>
      <c r="D32" t="s">
        <v>26</v>
      </c>
      <c r="E32">
        <v>30</v>
      </c>
      <c r="F32">
        <v>1</v>
      </c>
      <c r="G32" t="s">
        <v>27</v>
      </c>
      <c r="H32" t="s">
        <v>33</v>
      </c>
      <c r="I32" t="str">
        <f>VLOOKUP(H32,CODE_SHEET!$A$2:$G$151,3,FALSE)</f>
        <v>Agaricia</v>
      </c>
      <c r="J32" t="str">
        <f>VLOOKUP(H32,CODE_SHEET!$A$2:$G$151,4,FALSE)</f>
        <v>agaricites</v>
      </c>
      <c r="K32" s="1">
        <v>15</v>
      </c>
      <c r="L32" s="1">
        <v>10</v>
      </c>
      <c r="M32" s="1">
        <v>10</v>
      </c>
      <c r="N32">
        <f t="shared" si="0"/>
        <v>392.69908169872417</v>
      </c>
      <c r="O32">
        <v>10</v>
      </c>
      <c r="P32" t="s">
        <v>29</v>
      </c>
      <c r="Q32" t="s">
        <v>30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1"/>
        <v>0</v>
      </c>
      <c r="Y32">
        <f t="shared" si="2"/>
        <v>392.69908169872417</v>
      </c>
    </row>
    <row r="33" spans="1:25">
      <c r="A33">
        <v>2020</v>
      </c>
      <c r="B33" t="s">
        <v>25</v>
      </c>
      <c r="C33">
        <v>29</v>
      </c>
      <c r="D33" t="s">
        <v>26</v>
      </c>
      <c r="E33">
        <v>30</v>
      </c>
      <c r="F33">
        <v>1</v>
      </c>
      <c r="G33" t="s">
        <v>27</v>
      </c>
      <c r="H33" t="s">
        <v>33</v>
      </c>
      <c r="I33" t="str">
        <f>VLOOKUP(H33,CODE_SHEET!$A$2:$G$151,3,FALSE)</f>
        <v>Agaricia</v>
      </c>
      <c r="J33" t="str">
        <f>VLOOKUP(H33,CODE_SHEET!$A$2:$G$151,4,FALSE)</f>
        <v>agaricites</v>
      </c>
      <c r="K33" s="1">
        <v>15</v>
      </c>
      <c r="L33" s="1">
        <v>5</v>
      </c>
      <c r="M33" s="1">
        <v>15</v>
      </c>
      <c r="N33">
        <f t="shared" si="0"/>
        <v>471.23889803846896</v>
      </c>
      <c r="O33">
        <v>10</v>
      </c>
      <c r="P33" t="s">
        <v>29</v>
      </c>
      <c r="Q33" t="s">
        <v>30</v>
      </c>
      <c r="R33">
        <v>0</v>
      </c>
      <c r="S33">
        <v>0</v>
      </c>
      <c r="T33">
        <v>0</v>
      </c>
      <c r="U33">
        <v>0</v>
      </c>
      <c r="V33">
        <v>0</v>
      </c>
      <c r="W33">
        <v>15</v>
      </c>
      <c r="X33">
        <f t="shared" si="1"/>
        <v>70.685834705770347</v>
      </c>
      <c r="Y33">
        <f t="shared" si="2"/>
        <v>400.55306333269863</v>
      </c>
    </row>
    <row r="34" spans="1:25">
      <c r="A34">
        <v>2020</v>
      </c>
      <c r="B34" t="s">
        <v>25</v>
      </c>
      <c r="C34">
        <v>29</v>
      </c>
      <c r="D34" t="s">
        <v>26</v>
      </c>
      <c r="E34">
        <v>30</v>
      </c>
      <c r="F34">
        <v>1</v>
      </c>
      <c r="G34" t="s">
        <v>27</v>
      </c>
      <c r="H34" t="s">
        <v>33</v>
      </c>
      <c r="I34" t="str">
        <f>VLOOKUP(H34,CODE_SHEET!$A$2:$G$151,3,FALSE)</f>
        <v>Agaricia</v>
      </c>
      <c r="J34" t="str">
        <f>VLOOKUP(H34,CODE_SHEET!$A$2:$G$151,4,FALSE)</f>
        <v>agaricites</v>
      </c>
      <c r="K34" s="1">
        <v>35</v>
      </c>
      <c r="L34" s="1">
        <v>35</v>
      </c>
      <c r="M34" s="1">
        <v>30</v>
      </c>
      <c r="N34">
        <f t="shared" si="0"/>
        <v>3298.6722862692827</v>
      </c>
      <c r="O34">
        <v>10</v>
      </c>
      <c r="P34" t="s">
        <v>29</v>
      </c>
      <c r="Q34" t="s">
        <v>30</v>
      </c>
      <c r="R34">
        <v>0</v>
      </c>
      <c r="S34">
        <v>0</v>
      </c>
      <c r="T34">
        <v>0</v>
      </c>
      <c r="U34">
        <v>0</v>
      </c>
      <c r="V34">
        <v>0</v>
      </c>
      <c r="W34">
        <v>10</v>
      </c>
      <c r="X34">
        <f t="shared" si="1"/>
        <v>329.86722862692829</v>
      </c>
      <c r="Y34">
        <f t="shared" si="2"/>
        <v>2968.8050576423543</v>
      </c>
    </row>
    <row r="35" spans="1:25">
      <c r="A35">
        <v>2020</v>
      </c>
      <c r="B35" t="s">
        <v>25</v>
      </c>
      <c r="C35">
        <v>29</v>
      </c>
      <c r="D35" t="s">
        <v>26</v>
      </c>
      <c r="E35">
        <v>30</v>
      </c>
      <c r="F35">
        <v>1</v>
      </c>
      <c r="G35" t="s">
        <v>27</v>
      </c>
      <c r="H35" t="s">
        <v>33</v>
      </c>
      <c r="I35" t="str">
        <f>VLOOKUP(H35,CODE_SHEET!$A$2:$G$151,3,FALSE)</f>
        <v>Agaricia</v>
      </c>
      <c r="J35" t="str">
        <f>VLOOKUP(H35,CODE_SHEET!$A$2:$G$151,4,FALSE)</f>
        <v>agaricites</v>
      </c>
      <c r="K35" s="1">
        <v>10</v>
      </c>
      <c r="L35" s="1">
        <v>10</v>
      </c>
      <c r="M35" s="1">
        <v>5</v>
      </c>
      <c r="N35">
        <f t="shared" si="0"/>
        <v>157.07963267948966</v>
      </c>
      <c r="O35">
        <v>10</v>
      </c>
      <c r="P35" t="s">
        <v>29</v>
      </c>
      <c r="Q35" t="s">
        <v>30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1"/>
        <v>0</v>
      </c>
      <c r="Y35">
        <f t="shared" si="2"/>
        <v>157.07963267948966</v>
      </c>
    </row>
    <row r="36" spans="1:25">
      <c r="A36">
        <v>2020</v>
      </c>
      <c r="B36" t="s">
        <v>25</v>
      </c>
      <c r="C36">
        <v>29</v>
      </c>
      <c r="D36" t="s">
        <v>26</v>
      </c>
      <c r="E36">
        <v>30</v>
      </c>
      <c r="F36">
        <v>1</v>
      </c>
      <c r="G36" t="s">
        <v>27</v>
      </c>
      <c r="H36" t="s">
        <v>33</v>
      </c>
      <c r="I36" t="str">
        <f>VLOOKUP(H36,CODE_SHEET!$A$2:$G$151,3,FALSE)</f>
        <v>Agaricia</v>
      </c>
      <c r="J36" t="str">
        <f>VLOOKUP(H36,CODE_SHEET!$A$2:$G$151,4,FALSE)</f>
        <v>agaricites</v>
      </c>
      <c r="K36" s="1">
        <v>15</v>
      </c>
      <c r="L36" s="1">
        <v>10</v>
      </c>
      <c r="M36" s="1">
        <v>15</v>
      </c>
      <c r="N36">
        <f t="shared" si="0"/>
        <v>589.0486225480862</v>
      </c>
      <c r="O36">
        <v>10</v>
      </c>
      <c r="P36" t="s">
        <v>29</v>
      </c>
      <c r="Q36" t="s">
        <v>30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1"/>
        <v>0</v>
      </c>
      <c r="Y36">
        <f t="shared" si="2"/>
        <v>589.0486225480862</v>
      </c>
    </row>
    <row r="37" spans="1:25">
      <c r="A37">
        <v>2020</v>
      </c>
      <c r="B37" t="s">
        <v>25</v>
      </c>
      <c r="C37">
        <v>29</v>
      </c>
      <c r="D37" t="s">
        <v>26</v>
      </c>
      <c r="E37">
        <v>30</v>
      </c>
      <c r="F37">
        <v>1</v>
      </c>
      <c r="G37" t="s">
        <v>27</v>
      </c>
      <c r="H37" t="s">
        <v>32</v>
      </c>
      <c r="I37" t="str">
        <f>VLOOKUP(H37,CODE_SHEET!$A$2:$G$151,3,FALSE)</f>
        <v>Porites</v>
      </c>
      <c r="J37" t="str">
        <f>VLOOKUP(H37,CODE_SHEET!$A$2:$G$151,4,FALSE)</f>
        <v>porites</v>
      </c>
      <c r="K37" s="1">
        <v>50</v>
      </c>
      <c r="L37" s="1">
        <v>50</v>
      </c>
      <c r="M37" s="1">
        <v>35</v>
      </c>
      <c r="N37">
        <f t="shared" si="0"/>
        <v>5497.7871437821386</v>
      </c>
      <c r="O37">
        <v>10</v>
      </c>
      <c r="P37" t="s">
        <v>29</v>
      </c>
      <c r="Q37" t="s">
        <v>30</v>
      </c>
      <c r="R37">
        <v>0</v>
      </c>
      <c r="S37">
        <v>0</v>
      </c>
      <c r="T37">
        <v>0</v>
      </c>
      <c r="U37">
        <v>0</v>
      </c>
      <c r="V37">
        <v>0</v>
      </c>
      <c r="W37">
        <v>5</v>
      </c>
      <c r="X37">
        <f t="shared" si="1"/>
        <v>274.88935718910693</v>
      </c>
      <c r="Y37">
        <f t="shared" si="2"/>
        <v>5222.8977865930319</v>
      </c>
    </row>
    <row r="38" spans="1:25">
      <c r="A38">
        <v>2020</v>
      </c>
      <c r="B38" t="s">
        <v>25</v>
      </c>
      <c r="C38">
        <v>29</v>
      </c>
      <c r="D38" t="s">
        <v>26</v>
      </c>
      <c r="E38">
        <v>30</v>
      </c>
      <c r="F38">
        <v>1</v>
      </c>
      <c r="G38" t="s">
        <v>27</v>
      </c>
      <c r="H38" t="s">
        <v>37</v>
      </c>
      <c r="I38" t="str">
        <f>VLOOKUP(H38,CODE_SHEET!$A$2:$G$151,3,FALSE)</f>
        <v>Pseudodiploria</v>
      </c>
      <c r="J38" t="str">
        <f>VLOOKUP(H38,CODE_SHEET!$A$2:$G$151,4,FALSE)</f>
        <v>strigosa</v>
      </c>
      <c r="K38" s="1">
        <v>15</v>
      </c>
      <c r="L38" s="1">
        <v>12</v>
      </c>
      <c r="M38" s="1">
        <v>15</v>
      </c>
      <c r="N38">
        <f t="shared" si="0"/>
        <v>636.17251235193316</v>
      </c>
      <c r="O38">
        <v>10</v>
      </c>
      <c r="P38" t="s">
        <v>29</v>
      </c>
      <c r="Q38" t="s">
        <v>30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1"/>
        <v>0</v>
      </c>
      <c r="Y38">
        <f t="shared" si="2"/>
        <v>636.17251235193316</v>
      </c>
    </row>
    <row r="39" spans="1:25">
      <c r="A39">
        <v>2020</v>
      </c>
      <c r="B39" t="s">
        <v>25</v>
      </c>
      <c r="C39">
        <v>29</v>
      </c>
      <c r="D39" t="s">
        <v>26</v>
      </c>
      <c r="E39">
        <v>30</v>
      </c>
      <c r="F39">
        <v>1</v>
      </c>
      <c r="G39" t="s">
        <v>27</v>
      </c>
      <c r="H39" t="s">
        <v>37</v>
      </c>
      <c r="I39" t="str">
        <f>VLOOKUP(H39,CODE_SHEET!$A$2:$G$151,3,FALSE)</f>
        <v>Pseudodiploria</v>
      </c>
      <c r="J39" t="str">
        <f>VLOOKUP(H39,CODE_SHEET!$A$2:$G$151,4,FALSE)</f>
        <v>strigosa</v>
      </c>
      <c r="K39" s="1">
        <v>25</v>
      </c>
      <c r="L39" s="1">
        <v>20</v>
      </c>
      <c r="M39" s="1">
        <v>20</v>
      </c>
      <c r="N39">
        <f t="shared" si="0"/>
        <v>1413.7166941154069</v>
      </c>
      <c r="O39">
        <v>10</v>
      </c>
      <c r="P39" t="s">
        <v>29</v>
      </c>
      <c r="Q39" t="s">
        <v>30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1"/>
        <v>0</v>
      </c>
      <c r="Y39">
        <f t="shared" si="2"/>
        <v>1413.7166941154069</v>
      </c>
    </row>
    <row r="40" spans="1:25">
      <c r="A40">
        <v>2020</v>
      </c>
      <c r="B40" t="s">
        <v>25</v>
      </c>
      <c r="C40">
        <v>29</v>
      </c>
      <c r="D40" t="s">
        <v>26</v>
      </c>
      <c r="E40">
        <v>30</v>
      </c>
      <c r="F40">
        <v>1</v>
      </c>
      <c r="G40" t="s">
        <v>27</v>
      </c>
      <c r="H40" t="s">
        <v>28</v>
      </c>
      <c r="I40" t="str">
        <f>VLOOKUP(H40,CODE_SHEET!$A$2:$G$151,3,FALSE)</f>
        <v>Porites</v>
      </c>
      <c r="J40" t="str">
        <f>VLOOKUP(H40,CODE_SHEET!$A$2:$G$151,4,FALSE)</f>
        <v>astreoides</v>
      </c>
      <c r="K40" s="1">
        <v>10</v>
      </c>
      <c r="L40" s="1">
        <v>10</v>
      </c>
      <c r="M40" s="1">
        <v>5</v>
      </c>
      <c r="N40">
        <f t="shared" si="0"/>
        <v>157.07963267948966</v>
      </c>
      <c r="O40">
        <v>10</v>
      </c>
      <c r="P40" t="s">
        <v>29</v>
      </c>
      <c r="Q40" t="s">
        <v>30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1"/>
        <v>0</v>
      </c>
      <c r="Y40">
        <f t="shared" si="2"/>
        <v>157.07963267948966</v>
      </c>
    </row>
    <row r="41" spans="1:25">
      <c r="A41">
        <v>2020</v>
      </c>
      <c r="B41" t="s">
        <v>25</v>
      </c>
      <c r="C41">
        <v>29</v>
      </c>
      <c r="D41" t="s">
        <v>26</v>
      </c>
      <c r="E41">
        <v>30</v>
      </c>
      <c r="F41">
        <v>1</v>
      </c>
      <c r="G41" t="s">
        <v>27</v>
      </c>
      <c r="H41" t="s">
        <v>33</v>
      </c>
      <c r="I41" t="str">
        <f>VLOOKUP(H41,CODE_SHEET!$A$2:$G$151,3,FALSE)</f>
        <v>Agaricia</v>
      </c>
      <c r="J41" t="str">
        <f>VLOOKUP(H41,CODE_SHEET!$A$2:$G$151,4,FALSE)</f>
        <v>agaricites</v>
      </c>
      <c r="K41" s="1">
        <v>20</v>
      </c>
      <c r="L41" s="1">
        <v>15</v>
      </c>
      <c r="M41" s="1">
        <v>15</v>
      </c>
      <c r="N41">
        <f t="shared" si="0"/>
        <v>824.66807156732068</v>
      </c>
      <c r="O41">
        <v>10</v>
      </c>
      <c r="P41" t="s">
        <v>29</v>
      </c>
      <c r="Q41" t="s">
        <v>30</v>
      </c>
      <c r="R41">
        <v>0</v>
      </c>
      <c r="S41">
        <v>0</v>
      </c>
      <c r="T41">
        <v>0</v>
      </c>
      <c r="U41">
        <v>0</v>
      </c>
      <c r="V41">
        <v>0</v>
      </c>
      <c r="W41">
        <v>60</v>
      </c>
      <c r="X41">
        <f t="shared" si="1"/>
        <v>494.80084294039239</v>
      </c>
      <c r="Y41">
        <f t="shared" si="2"/>
        <v>329.86722862692829</v>
      </c>
    </row>
    <row r="42" spans="1:25">
      <c r="A42">
        <v>2020</v>
      </c>
      <c r="B42" t="s">
        <v>25</v>
      </c>
      <c r="C42">
        <v>29</v>
      </c>
      <c r="D42" t="s">
        <v>26</v>
      </c>
      <c r="E42">
        <v>30</v>
      </c>
      <c r="F42">
        <v>1</v>
      </c>
      <c r="G42" t="s">
        <v>27</v>
      </c>
      <c r="H42" t="s">
        <v>33</v>
      </c>
      <c r="I42" t="str">
        <f>VLOOKUP(H42,CODE_SHEET!$A$2:$G$151,3,FALSE)</f>
        <v>Agaricia</v>
      </c>
      <c r="J42" t="str">
        <f>VLOOKUP(H42,CODE_SHEET!$A$2:$G$151,4,FALSE)</f>
        <v>agaricites</v>
      </c>
      <c r="K42" s="1">
        <v>26</v>
      </c>
      <c r="L42" s="1">
        <v>22</v>
      </c>
      <c r="M42" s="1">
        <v>20</v>
      </c>
      <c r="N42">
        <f t="shared" si="0"/>
        <v>1507.9644737231006</v>
      </c>
      <c r="O42">
        <v>10</v>
      </c>
      <c r="P42" t="s">
        <v>29</v>
      </c>
      <c r="Q42" t="s">
        <v>30</v>
      </c>
      <c r="R42">
        <v>0</v>
      </c>
      <c r="S42">
        <v>0</v>
      </c>
      <c r="T42">
        <v>0</v>
      </c>
      <c r="U42">
        <v>0</v>
      </c>
      <c r="V42">
        <v>0</v>
      </c>
      <c r="W42">
        <v>30</v>
      </c>
      <c r="X42">
        <f t="shared" si="1"/>
        <v>452.38934211693015</v>
      </c>
      <c r="Y42">
        <f t="shared" si="2"/>
        <v>1055.5751316061705</v>
      </c>
    </row>
    <row r="43" spans="1:25">
      <c r="A43">
        <v>2020</v>
      </c>
      <c r="B43" t="s">
        <v>25</v>
      </c>
      <c r="C43">
        <v>29</v>
      </c>
      <c r="D43" t="s">
        <v>26</v>
      </c>
      <c r="E43">
        <v>30</v>
      </c>
      <c r="F43">
        <v>1</v>
      </c>
      <c r="G43" t="s">
        <v>27</v>
      </c>
      <c r="H43" t="s">
        <v>33</v>
      </c>
      <c r="I43" t="str">
        <f>VLOOKUP(H43,CODE_SHEET!$A$2:$G$151,3,FALSE)</f>
        <v>Agaricia</v>
      </c>
      <c r="J43" t="str">
        <f>VLOOKUP(H43,CODE_SHEET!$A$2:$G$151,4,FALSE)</f>
        <v>agaricites</v>
      </c>
      <c r="K43" s="1">
        <v>12</v>
      </c>
      <c r="L43" s="1">
        <v>12</v>
      </c>
      <c r="M43" s="1">
        <v>12</v>
      </c>
      <c r="N43">
        <f t="shared" si="0"/>
        <v>452.38934211693021</v>
      </c>
      <c r="O43">
        <v>10</v>
      </c>
      <c r="P43" t="s">
        <v>29</v>
      </c>
      <c r="Q43" t="s">
        <v>30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1"/>
        <v>0</v>
      </c>
      <c r="Y43">
        <f t="shared" si="2"/>
        <v>452.38934211693021</v>
      </c>
    </row>
    <row r="44" spans="1:25">
      <c r="A44">
        <v>2020</v>
      </c>
      <c r="B44" t="s">
        <v>25</v>
      </c>
      <c r="C44">
        <v>29</v>
      </c>
      <c r="D44" t="s">
        <v>26</v>
      </c>
      <c r="E44">
        <v>30</v>
      </c>
      <c r="F44">
        <v>1</v>
      </c>
      <c r="G44" t="s">
        <v>27</v>
      </c>
      <c r="H44" t="s">
        <v>33</v>
      </c>
      <c r="I44" t="str">
        <f>VLOOKUP(H44,CODE_SHEET!$A$2:$G$151,3,FALSE)</f>
        <v>Agaricia</v>
      </c>
      <c r="J44" t="str">
        <f>VLOOKUP(H44,CODE_SHEET!$A$2:$G$151,4,FALSE)</f>
        <v>agaricites</v>
      </c>
      <c r="K44" s="1">
        <v>12</v>
      </c>
      <c r="L44" s="1">
        <v>10</v>
      </c>
      <c r="M44" s="1">
        <v>5</v>
      </c>
      <c r="N44">
        <f t="shared" si="0"/>
        <v>172.7875959474386</v>
      </c>
      <c r="O44">
        <v>10</v>
      </c>
      <c r="P44" t="s">
        <v>29</v>
      </c>
      <c r="Q44" t="s">
        <v>30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1"/>
        <v>0</v>
      </c>
      <c r="Y44">
        <f t="shared" si="2"/>
        <v>172.7875959474386</v>
      </c>
    </row>
    <row r="45" spans="1:25">
      <c r="A45">
        <v>2020</v>
      </c>
      <c r="B45" t="s">
        <v>25</v>
      </c>
      <c r="C45">
        <v>29</v>
      </c>
      <c r="D45" t="s">
        <v>26</v>
      </c>
      <c r="E45">
        <v>30</v>
      </c>
      <c r="F45">
        <v>1</v>
      </c>
      <c r="G45" t="s">
        <v>27</v>
      </c>
      <c r="H45" t="s">
        <v>33</v>
      </c>
      <c r="I45" t="str">
        <f>VLOOKUP(H45,CODE_SHEET!$A$2:$G$151,3,FALSE)</f>
        <v>Agaricia</v>
      </c>
      <c r="J45" t="str">
        <f>VLOOKUP(H45,CODE_SHEET!$A$2:$G$151,4,FALSE)</f>
        <v>agaricites</v>
      </c>
      <c r="K45" s="1">
        <v>10</v>
      </c>
      <c r="L45" s="1">
        <v>8</v>
      </c>
      <c r="M45" s="1">
        <v>10</v>
      </c>
      <c r="N45">
        <f t="shared" si="0"/>
        <v>282.74333882308139</v>
      </c>
      <c r="O45">
        <v>10</v>
      </c>
      <c r="P45" t="s">
        <v>29</v>
      </c>
      <c r="Q45" t="s">
        <v>30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1"/>
        <v>0</v>
      </c>
      <c r="Y45">
        <f t="shared" si="2"/>
        <v>282.74333882308139</v>
      </c>
    </row>
    <row r="46" spans="1:25">
      <c r="A46">
        <v>2020</v>
      </c>
      <c r="B46" t="s">
        <v>25</v>
      </c>
      <c r="C46">
        <v>29</v>
      </c>
      <c r="D46" t="s">
        <v>26</v>
      </c>
      <c r="E46">
        <v>30</v>
      </c>
      <c r="F46">
        <v>1</v>
      </c>
      <c r="G46" t="s">
        <v>27</v>
      </c>
      <c r="H46" t="s">
        <v>33</v>
      </c>
      <c r="I46" t="str">
        <f>VLOOKUP(H46,CODE_SHEET!$A$2:$G$151,3,FALSE)</f>
        <v>Agaricia</v>
      </c>
      <c r="J46" t="str">
        <f>VLOOKUP(H46,CODE_SHEET!$A$2:$G$151,4,FALSE)</f>
        <v>agaricites</v>
      </c>
      <c r="K46" s="1">
        <v>15</v>
      </c>
      <c r="L46" s="1">
        <v>10</v>
      </c>
      <c r="M46" s="1">
        <v>10</v>
      </c>
      <c r="N46">
        <f t="shared" si="0"/>
        <v>392.69908169872417</v>
      </c>
      <c r="O46">
        <v>10</v>
      </c>
      <c r="P46" t="s">
        <v>29</v>
      </c>
      <c r="Q46" t="s">
        <v>30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1"/>
        <v>0</v>
      </c>
      <c r="Y46">
        <f t="shared" si="2"/>
        <v>392.69908169872417</v>
      </c>
    </row>
    <row r="47" spans="1:25">
      <c r="A47">
        <v>2020</v>
      </c>
      <c r="B47" t="s">
        <v>25</v>
      </c>
      <c r="C47">
        <v>29</v>
      </c>
      <c r="D47" t="s">
        <v>26</v>
      </c>
      <c r="E47">
        <v>30</v>
      </c>
      <c r="F47">
        <v>1</v>
      </c>
      <c r="G47" t="s">
        <v>27</v>
      </c>
      <c r="H47" t="s">
        <v>31</v>
      </c>
      <c r="I47" t="str">
        <f>VLOOKUP(H47,CODE_SHEET!$A$2:$G$151,3,FALSE)</f>
        <v>Siderastrea</v>
      </c>
      <c r="J47" t="str">
        <f>VLOOKUP(H47,CODE_SHEET!$A$2:$G$151,4,FALSE)</f>
        <v>siderea</v>
      </c>
      <c r="K47" s="1">
        <v>45</v>
      </c>
      <c r="L47" s="1">
        <v>35</v>
      </c>
      <c r="M47" s="1">
        <v>40</v>
      </c>
      <c r="N47">
        <f t="shared" si="0"/>
        <v>5026.5482457436683</v>
      </c>
      <c r="O47">
        <v>10</v>
      </c>
      <c r="P47" t="s">
        <v>29</v>
      </c>
      <c r="Q47" t="s">
        <v>30</v>
      </c>
      <c r="R47">
        <v>100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1"/>
        <v>0</v>
      </c>
      <c r="Y47">
        <f t="shared" si="2"/>
        <v>5026.5482457436683</v>
      </c>
    </row>
    <row r="48" spans="1:25">
      <c r="A48">
        <v>2020</v>
      </c>
      <c r="B48" t="s">
        <v>25</v>
      </c>
      <c r="C48">
        <v>29</v>
      </c>
      <c r="D48" t="s">
        <v>26</v>
      </c>
      <c r="E48">
        <v>31</v>
      </c>
      <c r="F48">
        <v>1</v>
      </c>
      <c r="G48" t="s">
        <v>38</v>
      </c>
      <c r="H48" t="s">
        <v>33</v>
      </c>
      <c r="I48" t="str">
        <f>VLOOKUP(H48,CODE_SHEET!$A$2:$G$151,3,FALSE)</f>
        <v>Agaricia</v>
      </c>
      <c r="J48" t="str">
        <f>VLOOKUP(H48,CODE_SHEET!$A$2:$G$151,4,FALSE)</f>
        <v>agaricites</v>
      </c>
      <c r="K48" s="1">
        <v>28</v>
      </c>
      <c r="L48" s="1">
        <v>18</v>
      </c>
      <c r="M48" s="1">
        <v>27</v>
      </c>
      <c r="N48">
        <f t="shared" si="0"/>
        <v>1950.9290378792616</v>
      </c>
      <c r="O48">
        <v>10</v>
      </c>
      <c r="P48" t="s">
        <v>29</v>
      </c>
      <c r="Q48" t="s">
        <v>30</v>
      </c>
      <c r="R48">
        <v>0</v>
      </c>
      <c r="S48">
        <v>0</v>
      </c>
      <c r="T48">
        <v>0</v>
      </c>
      <c r="U48">
        <v>0</v>
      </c>
      <c r="V48">
        <v>0</v>
      </c>
      <c r="W48">
        <v>90</v>
      </c>
      <c r="X48">
        <f t="shared" si="1"/>
        <v>1755.8361340913355</v>
      </c>
      <c r="Y48">
        <f t="shared" si="2"/>
        <v>195.09290378792616</v>
      </c>
    </row>
    <row r="49" spans="1:25">
      <c r="A49">
        <v>2020</v>
      </c>
      <c r="B49" t="s">
        <v>25</v>
      </c>
      <c r="C49">
        <v>29</v>
      </c>
      <c r="D49" t="s">
        <v>26</v>
      </c>
      <c r="E49">
        <v>31</v>
      </c>
      <c r="F49">
        <v>1</v>
      </c>
      <c r="G49" t="s">
        <v>38</v>
      </c>
      <c r="H49" t="s">
        <v>33</v>
      </c>
      <c r="I49" t="str">
        <f>VLOOKUP(H49,CODE_SHEET!$A$2:$G$151,3,FALSE)</f>
        <v>Agaricia</v>
      </c>
      <c r="J49" t="str">
        <f>VLOOKUP(H49,CODE_SHEET!$A$2:$G$151,4,FALSE)</f>
        <v>agaricites</v>
      </c>
      <c r="K49" s="1">
        <v>19</v>
      </c>
      <c r="L49" s="1">
        <v>14</v>
      </c>
      <c r="M49" s="1">
        <v>16</v>
      </c>
      <c r="N49">
        <f t="shared" si="0"/>
        <v>829.3804605477053</v>
      </c>
      <c r="O49">
        <v>10</v>
      </c>
      <c r="P49" t="s">
        <v>29</v>
      </c>
      <c r="Q49" t="s">
        <v>30</v>
      </c>
      <c r="R49">
        <v>0</v>
      </c>
      <c r="S49">
        <v>0</v>
      </c>
      <c r="T49">
        <v>0</v>
      </c>
      <c r="U49">
        <v>0</v>
      </c>
      <c r="V49">
        <v>0</v>
      </c>
      <c r="W49">
        <v>10</v>
      </c>
      <c r="X49">
        <f t="shared" si="1"/>
        <v>82.938046054770538</v>
      </c>
      <c r="Y49">
        <f t="shared" si="2"/>
        <v>746.44241449293474</v>
      </c>
    </row>
    <row r="50" spans="1:25">
      <c r="A50">
        <v>2020</v>
      </c>
      <c r="B50" t="s">
        <v>25</v>
      </c>
      <c r="C50">
        <v>29</v>
      </c>
      <c r="D50" t="s">
        <v>26</v>
      </c>
      <c r="E50">
        <v>31</v>
      </c>
      <c r="F50">
        <v>1</v>
      </c>
      <c r="G50" t="s">
        <v>38</v>
      </c>
      <c r="H50" t="s">
        <v>39</v>
      </c>
      <c r="I50" t="str">
        <f>VLOOKUP(H50,CODE_SHEET!$A$2:$G$151,3,FALSE)</f>
        <v>Orbicella</v>
      </c>
      <c r="J50" t="str">
        <f>VLOOKUP(H50,CODE_SHEET!$A$2:$G$151,4,FALSE)</f>
        <v>faveolata</v>
      </c>
      <c r="K50" s="1">
        <v>35</v>
      </c>
      <c r="L50" s="1">
        <v>26</v>
      </c>
      <c r="M50" s="1">
        <v>5</v>
      </c>
      <c r="N50">
        <f t="shared" si="0"/>
        <v>479.09287967244347</v>
      </c>
      <c r="O50">
        <v>10</v>
      </c>
      <c r="P50" t="s">
        <v>29</v>
      </c>
      <c r="Q50" t="s">
        <v>30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1"/>
        <v>0</v>
      </c>
      <c r="Y50">
        <f t="shared" si="2"/>
        <v>479.09287967244347</v>
      </c>
    </row>
    <row r="51" spans="1:25">
      <c r="A51">
        <v>2020</v>
      </c>
      <c r="B51" t="s">
        <v>25</v>
      </c>
      <c r="C51">
        <v>29</v>
      </c>
      <c r="D51" t="s">
        <v>26</v>
      </c>
      <c r="E51">
        <v>31</v>
      </c>
      <c r="F51">
        <v>1</v>
      </c>
      <c r="G51" t="s">
        <v>38</v>
      </c>
      <c r="H51" t="s">
        <v>31</v>
      </c>
      <c r="I51" t="str">
        <f>VLOOKUP(H51,CODE_SHEET!$A$2:$G$151,3,FALSE)</f>
        <v>Siderastrea</v>
      </c>
      <c r="J51" t="str">
        <f>VLOOKUP(H51,CODE_SHEET!$A$2:$G$151,4,FALSE)</f>
        <v>siderea</v>
      </c>
      <c r="K51" s="1">
        <v>30</v>
      </c>
      <c r="L51" s="1">
        <v>18</v>
      </c>
      <c r="M51" s="1">
        <v>29</v>
      </c>
      <c r="N51">
        <f t="shared" si="0"/>
        <v>2186.5484868984959</v>
      </c>
      <c r="O51">
        <v>10</v>
      </c>
      <c r="P51" t="s">
        <v>29</v>
      </c>
      <c r="Q51" t="s">
        <v>30</v>
      </c>
      <c r="R51">
        <v>0</v>
      </c>
      <c r="S51">
        <v>0</v>
      </c>
      <c r="T51">
        <v>100</v>
      </c>
      <c r="U51">
        <v>0</v>
      </c>
      <c r="V51">
        <v>0</v>
      </c>
      <c r="W51">
        <v>40</v>
      </c>
      <c r="X51">
        <f t="shared" si="1"/>
        <v>874.61939475939835</v>
      </c>
      <c r="Y51">
        <f t="shared" si="2"/>
        <v>1311.9290921390975</v>
      </c>
    </row>
    <row r="52" spans="1:25">
      <c r="A52">
        <v>2020</v>
      </c>
      <c r="B52" t="s">
        <v>25</v>
      </c>
      <c r="C52">
        <v>29</v>
      </c>
      <c r="D52" t="s">
        <v>26</v>
      </c>
      <c r="E52">
        <v>31</v>
      </c>
      <c r="F52">
        <v>1</v>
      </c>
      <c r="G52" t="s">
        <v>38</v>
      </c>
      <c r="H52" t="s">
        <v>31</v>
      </c>
      <c r="I52" t="str">
        <f>VLOOKUP(H52,CODE_SHEET!$A$2:$G$151,3,FALSE)</f>
        <v>Siderastrea</v>
      </c>
      <c r="J52" t="str">
        <f>VLOOKUP(H52,CODE_SHEET!$A$2:$G$151,4,FALSE)</f>
        <v>siderea</v>
      </c>
      <c r="K52" s="1">
        <v>23</v>
      </c>
      <c r="L52" s="1">
        <v>16</v>
      </c>
      <c r="M52" s="1">
        <v>7</v>
      </c>
      <c r="N52">
        <f t="shared" si="0"/>
        <v>428.82739721500673</v>
      </c>
      <c r="O52">
        <v>10</v>
      </c>
      <c r="P52" t="s">
        <v>29</v>
      </c>
      <c r="Q52" t="s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10</v>
      </c>
      <c r="X52">
        <f t="shared" si="1"/>
        <v>42.882739721500677</v>
      </c>
      <c r="Y52">
        <f t="shared" si="2"/>
        <v>385.94465749350604</v>
      </c>
    </row>
    <row r="53" spans="1:25">
      <c r="A53">
        <v>2020</v>
      </c>
      <c r="B53" t="s">
        <v>25</v>
      </c>
      <c r="C53">
        <v>29</v>
      </c>
      <c r="D53" t="s">
        <v>26</v>
      </c>
      <c r="E53">
        <v>31</v>
      </c>
      <c r="F53">
        <v>1</v>
      </c>
      <c r="G53" t="s">
        <v>38</v>
      </c>
      <c r="H53" t="s">
        <v>40</v>
      </c>
      <c r="I53" t="str">
        <f>VLOOKUP(H53,CODE_SHEET!$A$2:$G$151,3,FALSE)</f>
        <v>Porites</v>
      </c>
      <c r="J53" t="str">
        <f>VLOOKUP(H53,CODE_SHEET!$A$2:$G$151,4,FALSE)</f>
        <v>furcata</v>
      </c>
      <c r="K53" s="1">
        <v>25</v>
      </c>
      <c r="L53" s="1">
        <v>17</v>
      </c>
      <c r="M53" s="1">
        <v>9</v>
      </c>
      <c r="N53">
        <f t="shared" si="0"/>
        <v>593.76101152847093</v>
      </c>
      <c r="O53">
        <v>10</v>
      </c>
      <c r="P53" t="s">
        <v>29</v>
      </c>
      <c r="Q53" t="s">
        <v>30</v>
      </c>
      <c r="R53">
        <v>0</v>
      </c>
      <c r="S53">
        <v>0</v>
      </c>
      <c r="T53">
        <v>0</v>
      </c>
      <c r="U53">
        <v>0</v>
      </c>
      <c r="V53">
        <v>0</v>
      </c>
      <c r="W53">
        <v>40</v>
      </c>
      <c r="X53">
        <f t="shared" si="1"/>
        <v>237.5044046113884</v>
      </c>
      <c r="Y53">
        <f t="shared" si="2"/>
        <v>356.25660691708254</v>
      </c>
    </row>
    <row r="54" spans="1:25">
      <c r="A54">
        <v>2020</v>
      </c>
      <c r="B54" t="s">
        <v>25</v>
      </c>
      <c r="C54">
        <v>29</v>
      </c>
      <c r="D54" t="s">
        <v>26</v>
      </c>
      <c r="E54">
        <v>31</v>
      </c>
      <c r="F54">
        <v>1</v>
      </c>
      <c r="G54" t="s">
        <v>38</v>
      </c>
      <c r="H54" t="s">
        <v>40</v>
      </c>
      <c r="I54" t="str">
        <f>VLOOKUP(H54,CODE_SHEET!$A$2:$G$151,3,FALSE)</f>
        <v>Porites</v>
      </c>
      <c r="J54" t="str">
        <f>VLOOKUP(H54,CODE_SHEET!$A$2:$G$151,4,FALSE)</f>
        <v>furcata</v>
      </c>
      <c r="K54" s="1">
        <v>90</v>
      </c>
      <c r="L54" s="1">
        <v>30</v>
      </c>
      <c r="M54" s="1">
        <v>15</v>
      </c>
      <c r="N54">
        <f t="shared" si="0"/>
        <v>2827.4333882308138</v>
      </c>
      <c r="O54">
        <v>10</v>
      </c>
      <c r="P54" t="s">
        <v>29</v>
      </c>
      <c r="Q54" t="s">
        <v>30</v>
      </c>
      <c r="R54">
        <v>0</v>
      </c>
      <c r="S54">
        <v>0</v>
      </c>
      <c r="T54">
        <v>0</v>
      </c>
      <c r="U54">
        <v>0</v>
      </c>
      <c r="V54">
        <v>0</v>
      </c>
      <c r="W54">
        <v>80</v>
      </c>
      <c r="X54">
        <f t="shared" si="1"/>
        <v>2261.9467105846511</v>
      </c>
      <c r="Y54">
        <f t="shared" si="2"/>
        <v>565.48667764616266</v>
      </c>
    </row>
    <row r="55" spans="1:25">
      <c r="A55">
        <v>2020</v>
      </c>
      <c r="B55" t="s">
        <v>25</v>
      </c>
      <c r="C55">
        <v>29</v>
      </c>
      <c r="D55" t="s">
        <v>26</v>
      </c>
      <c r="E55">
        <v>31</v>
      </c>
      <c r="F55">
        <v>1</v>
      </c>
      <c r="G55" t="s">
        <v>38</v>
      </c>
      <c r="H55" t="s">
        <v>39</v>
      </c>
      <c r="I55" t="str">
        <f>VLOOKUP(H55,CODE_SHEET!$A$2:$G$151,3,FALSE)</f>
        <v>Orbicella</v>
      </c>
      <c r="J55" t="str">
        <f>VLOOKUP(H55,CODE_SHEET!$A$2:$G$151,4,FALSE)</f>
        <v>faveolata</v>
      </c>
      <c r="K55" s="1">
        <v>60</v>
      </c>
      <c r="L55" s="1">
        <v>50</v>
      </c>
      <c r="M55" s="1">
        <v>75</v>
      </c>
      <c r="N55">
        <f t="shared" si="0"/>
        <v>12959.069696057897</v>
      </c>
      <c r="O55">
        <v>10</v>
      </c>
      <c r="P55" t="s">
        <v>29</v>
      </c>
      <c r="Q55" t="s">
        <v>30</v>
      </c>
      <c r="R55">
        <v>0</v>
      </c>
      <c r="S55">
        <v>0</v>
      </c>
      <c r="T55">
        <v>0</v>
      </c>
      <c r="U55">
        <v>0</v>
      </c>
      <c r="V55">
        <v>0</v>
      </c>
      <c r="W55">
        <v>30</v>
      </c>
      <c r="X55">
        <f t="shared" si="1"/>
        <v>3887.720908817369</v>
      </c>
      <c r="Y55">
        <f t="shared" si="2"/>
        <v>9071.3487872405276</v>
      </c>
    </row>
    <row r="56" spans="1:25">
      <c r="A56">
        <v>2020</v>
      </c>
      <c r="B56" t="s">
        <v>25</v>
      </c>
      <c r="C56">
        <v>29</v>
      </c>
      <c r="D56" t="s">
        <v>26</v>
      </c>
      <c r="E56">
        <v>31</v>
      </c>
      <c r="F56">
        <v>1</v>
      </c>
      <c r="G56" t="s">
        <v>38</v>
      </c>
      <c r="H56" t="s">
        <v>36</v>
      </c>
      <c r="I56" t="str">
        <f>VLOOKUP(H56,CODE_SHEET!$A$2:$G$151,3,FALSE)</f>
        <v>Eusmilia</v>
      </c>
      <c r="J56" t="str">
        <f>VLOOKUP(H56,CODE_SHEET!$A$2:$G$151,4,FALSE)</f>
        <v>fastigiata</v>
      </c>
      <c r="K56" s="1">
        <v>9</v>
      </c>
      <c r="L56" s="1">
        <v>10</v>
      </c>
      <c r="M56" s="1">
        <v>8</v>
      </c>
      <c r="N56">
        <f t="shared" si="0"/>
        <v>238.76104167282426</v>
      </c>
      <c r="O56">
        <v>10</v>
      </c>
      <c r="P56" t="s">
        <v>29</v>
      </c>
      <c r="Q56" t="s">
        <v>30</v>
      </c>
      <c r="R56">
        <v>0</v>
      </c>
      <c r="S56">
        <v>0</v>
      </c>
      <c r="T56">
        <v>0</v>
      </c>
      <c r="U56">
        <v>0</v>
      </c>
      <c r="V56">
        <v>0</v>
      </c>
      <c r="W56">
        <v>50</v>
      </c>
      <c r="X56">
        <f t="shared" si="1"/>
        <v>119.38052083641213</v>
      </c>
      <c r="Y56">
        <f t="shared" si="2"/>
        <v>119.38052083641213</v>
      </c>
    </row>
    <row r="57" spans="1:25">
      <c r="A57">
        <v>2020</v>
      </c>
      <c r="B57" t="s">
        <v>25</v>
      </c>
      <c r="C57">
        <v>29</v>
      </c>
      <c r="D57" t="s">
        <v>26</v>
      </c>
      <c r="E57">
        <v>31</v>
      </c>
      <c r="F57">
        <v>1</v>
      </c>
      <c r="G57" t="s">
        <v>38</v>
      </c>
      <c r="H57" t="s">
        <v>33</v>
      </c>
      <c r="I57" t="str">
        <f>VLOOKUP(H57,CODE_SHEET!$A$2:$G$151,3,FALSE)</f>
        <v>Agaricia</v>
      </c>
      <c r="J57" t="str">
        <f>VLOOKUP(H57,CODE_SHEET!$A$2:$G$151,4,FALSE)</f>
        <v>agaricites</v>
      </c>
      <c r="K57" s="1">
        <v>45</v>
      </c>
      <c r="L57" s="1">
        <v>18</v>
      </c>
      <c r="M57" s="1">
        <v>23</v>
      </c>
      <c r="N57">
        <f t="shared" si="0"/>
        <v>2276.0838775258053</v>
      </c>
      <c r="O57">
        <v>10</v>
      </c>
      <c r="P57" t="s">
        <v>29</v>
      </c>
      <c r="Q57" t="s">
        <v>30</v>
      </c>
      <c r="R57">
        <v>0</v>
      </c>
      <c r="S57">
        <v>0</v>
      </c>
      <c r="T57">
        <v>0</v>
      </c>
      <c r="U57">
        <v>0</v>
      </c>
      <c r="V57">
        <v>0</v>
      </c>
      <c r="W57">
        <v>90</v>
      </c>
      <c r="X57">
        <f t="shared" si="1"/>
        <v>2048.475489773225</v>
      </c>
      <c r="Y57">
        <f t="shared" si="2"/>
        <v>227.60838775258026</v>
      </c>
    </row>
    <row r="58" spans="1:25">
      <c r="A58">
        <v>2020</v>
      </c>
      <c r="B58" t="s">
        <v>25</v>
      </c>
      <c r="C58">
        <v>29</v>
      </c>
      <c r="D58" t="s">
        <v>26</v>
      </c>
      <c r="E58">
        <v>31</v>
      </c>
      <c r="F58">
        <v>1</v>
      </c>
      <c r="G58" t="s">
        <v>38</v>
      </c>
      <c r="H58" t="s">
        <v>33</v>
      </c>
      <c r="I58" t="str">
        <f>VLOOKUP(H58,CODE_SHEET!$A$2:$G$151,3,FALSE)</f>
        <v>Agaricia</v>
      </c>
      <c r="J58" t="str">
        <f>VLOOKUP(H58,CODE_SHEET!$A$2:$G$151,4,FALSE)</f>
        <v>agaricites</v>
      </c>
      <c r="K58" s="1">
        <v>11</v>
      </c>
      <c r="L58" s="1">
        <v>6</v>
      </c>
      <c r="M58" s="1">
        <v>1</v>
      </c>
      <c r="N58">
        <f t="shared" si="0"/>
        <v>26.70353755551324</v>
      </c>
      <c r="O58">
        <v>10</v>
      </c>
      <c r="P58" t="s">
        <v>29</v>
      </c>
      <c r="Q58" t="s">
        <v>30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1"/>
        <v>0</v>
      </c>
      <c r="Y58">
        <f t="shared" si="2"/>
        <v>26.70353755551324</v>
      </c>
    </row>
    <row r="59" spans="1:25">
      <c r="A59">
        <v>2020</v>
      </c>
      <c r="B59" t="s">
        <v>25</v>
      </c>
      <c r="C59">
        <v>29</v>
      </c>
      <c r="D59" t="s">
        <v>26</v>
      </c>
      <c r="E59">
        <v>31</v>
      </c>
      <c r="F59">
        <v>1</v>
      </c>
      <c r="G59" t="s">
        <v>38</v>
      </c>
      <c r="H59" t="s">
        <v>40</v>
      </c>
      <c r="I59" t="str">
        <f>VLOOKUP(H59,CODE_SHEET!$A$2:$G$151,3,FALSE)</f>
        <v>Porites</v>
      </c>
      <c r="J59" t="str">
        <f>VLOOKUP(H59,CODE_SHEET!$A$2:$G$151,4,FALSE)</f>
        <v>furcata</v>
      </c>
      <c r="K59" s="1">
        <v>19</v>
      </c>
      <c r="L59" s="1">
        <v>15</v>
      </c>
      <c r="M59" s="1">
        <v>11</v>
      </c>
      <c r="N59">
        <f t="shared" si="0"/>
        <v>587.47782622129125</v>
      </c>
      <c r="O59">
        <v>10</v>
      </c>
      <c r="P59" t="s">
        <v>29</v>
      </c>
      <c r="Q59" t="s">
        <v>30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1"/>
        <v>0</v>
      </c>
      <c r="Y59">
        <f t="shared" si="2"/>
        <v>587.47782622129125</v>
      </c>
    </row>
    <row r="60" spans="1:25">
      <c r="A60">
        <v>2020</v>
      </c>
      <c r="B60" t="s">
        <v>25</v>
      </c>
      <c r="C60">
        <v>29</v>
      </c>
      <c r="D60" t="s">
        <v>26</v>
      </c>
      <c r="E60">
        <v>31</v>
      </c>
      <c r="F60">
        <v>1</v>
      </c>
      <c r="G60" t="s">
        <v>38</v>
      </c>
      <c r="H60" t="s">
        <v>33</v>
      </c>
      <c r="I60" t="str">
        <f>VLOOKUP(H60,CODE_SHEET!$A$2:$G$151,3,FALSE)</f>
        <v>Agaricia</v>
      </c>
      <c r="J60" t="str">
        <f>VLOOKUP(H60,CODE_SHEET!$A$2:$G$151,4,FALSE)</f>
        <v>agaricites</v>
      </c>
      <c r="K60" s="1">
        <v>13</v>
      </c>
      <c r="L60" s="1">
        <v>11</v>
      </c>
      <c r="M60" s="1">
        <v>16</v>
      </c>
      <c r="N60">
        <f t="shared" si="0"/>
        <v>603.18578948924028</v>
      </c>
      <c r="O60">
        <v>10</v>
      </c>
      <c r="P60" t="s">
        <v>29</v>
      </c>
      <c r="Q60" t="s">
        <v>30</v>
      </c>
      <c r="R60">
        <v>0</v>
      </c>
      <c r="S60">
        <v>0</v>
      </c>
      <c r="T60">
        <v>0</v>
      </c>
      <c r="U60">
        <v>0</v>
      </c>
      <c r="V60">
        <v>0</v>
      </c>
      <c r="W60">
        <v>30</v>
      </c>
      <c r="X60">
        <f t="shared" si="1"/>
        <v>180.95573684677208</v>
      </c>
      <c r="Y60">
        <f t="shared" si="2"/>
        <v>422.23005264246819</v>
      </c>
    </row>
    <row r="61" spans="1:25">
      <c r="A61">
        <v>2020</v>
      </c>
      <c r="B61" t="s">
        <v>25</v>
      </c>
      <c r="C61">
        <v>29</v>
      </c>
      <c r="D61" t="s">
        <v>26</v>
      </c>
      <c r="E61">
        <v>31</v>
      </c>
      <c r="F61">
        <v>1</v>
      </c>
      <c r="G61" t="s">
        <v>38</v>
      </c>
      <c r="H61" t="s">
        <v>33</v>
      </c>
      <c r="I61" t="str">
        <f>VLOOKUP(H61,CODE_SHEET!$A$2:$G$151,3,FALSE)</f>
        <v>Agaricia</v>
      </c>
      <c r="J61" t="str">
        <f>VLOOKUP(H61,CODE_SHEET!$A$2:$G$151,4,FALSE)</f>
        <v>agaricites</v>
      </c>
      <c r="K61" s="1">
        <v>15</v>
      </c>
      <c r="L61" s="1">
        <v>14</v>
      </c>
      <c r="M61" s="1">
        <v>12</v>
      </c>
      <c r="N61">
        <f t="shared" si="0"/>
        <v>546.63712172462397</v>
      </c>
      <c r="O61">
        <v>10</v>
      </c>
      <c r="P61" t="s">
        <v>29</v>
      </c>
      <c r="Q61" t="s">
        <v>30</v>
      </c>
      <c r="R61">
        <v>0</v>
      </c>
      <c r="S61">
        <v>0</v>
      </c>
      <c r="T61">
        <v>0</v>
      </c>
      <c r="U61">
        <v>0</v>
      </c>
      <c r="V61">
        <v>0</v>
      </c>
      <c r="W61">
        <v>10</v>
      </c>
      <c r="X61">
        <f t="shared" si="1"/>
        <v>54.663712172462397</v>
      </c>
      <c r="Y61">
        <f t="shared" si="2"/>
        <v>491.97340955216157</v>
      </c>
    </row>
    <row r="62" spans="1:25">
      <c r="A62">
        <v>2020</v>
      </c>
      <c r="B62" t="s">
        <v>25</v>
      </c>
      <c r="C62">
        <v>29</v>
      </c>
      <c r="D62" t="s">
        <v>26</v>
      </c>
      <c r="E62">
        <v>31</v>
      </c>
      <c r="F62">
        <v>1</v>
      </c>
      <c r="G62" t="s">
        <v>38</v>
      </c>
      <c r="H62" t="s">
        <v>33</v>
      </c>
      <c r="I62" t="str">
        <f>VLOOKUP(H62,CODE_SHEET!$A$2:$G$151,3,FALSE)</f>
        <v>Agaricia</v>
      </c>
      <c r="J62" t="str">
        <f>VLOOKUP(H62,CODE_SHEET!$A$2:$G$151,4,FALSE)</f>
        <v>agaricites</v>
      </c>
      <c r="K62" s="1">
        <v>15</v>
      </c>
      <c r="L62" s="1">
        <v>10</v>
      </c>
      <c r="M62" s="1">
        <v>3</v>
      </c>
      <c r="N62">
        <f t="shared" si="0"/>
        <v>117.80972450961723</v>
      </c>
      <c r="O62">
        <v>10</v>
      </c>
      <c r="P62" t="s">
        <v>29</v>
      </c>
      <c r="Q62" t="s">
        <v>30</v>
      </c>
      <c r="R62">
        <v>0</v>
      </c>
      <c r="S62">
        <v>0</v>
      </c>
      <c r="T62">
        <v>0</v>
      </c>
      <c r="U62">
        <v>0</v>
      </c>
      <c r="V62">
        <v>0</v>
      </c>
      <c r="W62">
        <v>5</v>
      </c>
      <c r="X62">
        <f t="shared" si="1"/>
        <v>5.8904862254808616</v>
      </c>
      <c r="Y62">
        <f t="shared" si="2"/>
        <v>111.91923828413637</v>
      </c>
    </row>
    <row r="63" spans="1:25">
      <c r="A63">
        <v>2020</v>
      </c>
      <c r="B63" t="s">
        <v>25</v>
      </c>
      <c r="C63">
        <v>29</v>
      </c>
      <c r="D63" t="s">
        <v>26</v>
      </c>
      <c r="E63">
        <v>31</v>
      </c>
      <c r="F63">
        <v>1</v>
      </c>
      <c r="G63" t="s">
        <v>38</v>
      </c>
      <c r="H63" t="s">
        <v>39</v>
      </c>
      <c r="I63" t="str">
        <f>VLOOKUP(H63,CODE_SHEET!$A$2:$G$151,3,FALSE)</f>
        <v>Orbicella</v>
      </c>
      <c r="J63" t="str">
        <f>VLOOKUP(H63,CODE_SHEET!$A$2:$G$151,4,FALSE)</f>
        <v>faveolata</v>
      </c>
      <c r="K63" s="1">
        <v>27</v>
      </c>
      <c r="L63" s="1">
        <v>14</v>
      </c>
      <c r="M63" s="1">
        <v>16</v>
      </c>
      <c r="N63">
        <f t="shared" si="0"/>
        <v>1030.4423903774521</v>
      </c>
      <c r="O63">
        <v>10</v>
      </c>
      <c r="P63" t="s">
        <v>29</v>
      </c>
      <c r="Q63" t="s">
        <v>30</v>
      </c>
      <c r="R63">
        <v>30</v>
      </c>
      <c r="S63">
        <v>0</v>
      </c>
      <c r="T63">
        <v>60</v>
      </c>
      <c r="U63">
        <v>0</v>
      </c>
      <c r="V63">
        <v>0</v>
      </c>
      <c r="W63">
        <v>0</v>
      </c>
      <c r="X63">
        <f t="shared" si="1"/>
        <v>0</v>
      </c>
      <c r="Y63">
        <f t="shared" si="2"/>
        <v>1030.4423903774521</v>
      </c>
    </row>
    <row r="64" spans="1:25">
      <c r="A64">
        <v>2020</v>
      </c>
      <c r="B64" t="s">
        <v>25</v>
      </c>
      <c r="C64">
        <v>29</v>
      </c>
      <c r="D64" t="s">
        <v>26</v>
      </c>
      <c r="E64">
        <v>31</v>
      </c>
      <c r="F64">
        <v>1</v>
      </c>
      <c r="G64" t="s">
        <v>38</v>
      </c>
      <c r="H64" t="s">
        <v>39</v>
      </c>
      <c r="I64" t="str">
        <f>VLOOKUP(H64,CODE_SHEET!$A$2:$G$151,3,FALSE)</f>
        <v>Orbicella</v>
      </c>
      <c r="J64" t="str">
        <f>VLOOKUP(H64,CODE_SHEET!$A$2:$G$151,4,FALSE)</f>
        <v>faveolata</v>
      </c>
      <c r="K64" s="1">
        <v>40</v>
      </c>
      <c r="L64" s="1">
        <v>40</v>
      </c>
      <c r="M64" s="1">
        <v>45</v>
      </c>
      <c r="N64">
        <f t="shared" si="0"/>
        <v>5654.8667764616275</v>
      </c>
      <c r="O64">
        <v>10</v>
      </c>
      <c r="P64" t="s">
        <v>29</v>
      </c>
      <c r="Q64" t="s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1"/>
        <v>0</v>
      </c>
      <c r="Y64">
        <f t="shared" si="2"/>
        <v>5654.8667764616275</v>
      </c>
    </row>
    <row r="65" spans="1:25">
      <c r="A65">
        <v>2020</v>
      </c>
      <c r="B65" t="s">
        <v>25</v>
      </c>
      <c r="C65">
        <v>29</v>
      </c>
      <c r="D65" t="s">
        <v>26</v>
      </c>
      <c r="E65">
        <v>31</v>
      </c>
      <c r="F65">
        <v>1</v>
      </c>
      <c r="G65" t="s">
        <v>38</v>
      </c>
      <c r="H65" t="s">
        <v>28</v>
      </c>
      <c r="I65" t="str">
        <f>VLOOKUP(H65,CODE_SHEET!$A$2:$G$151,3,FALSE)</f>
        <v>Porites</v>
      </c>
      <c r="J65" t="str">
        <f>VLOOKUP(H65,CODE_SHEET!$A$2:$G$151,4,FALSE)</f>
        <v>astreoides</v>
      </c>
      <c r="K65" s="1">
        <v>25</v>
      </c>
      <c r="L65" s="1">
        <v>22</v>
      </c>
      <c r="M65" s="1">
        <v>40</v>
      </c>
      <c r="N65">
        <f t="shared" si="0"/>
        <v>2953.0970943744055</v>
      </c>
      <c r="O65">
        <v>10</v>
      </c>
      <c r="P65" t="s">
        <v>29</v>
      </c>
      <c r="Q65" t="s">
        <v>30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1"/>
        <v>0</v>
      </c>
      <c r="Y65">
        <f t="shared" si="2"/>
        <v>2953.0970943744055</v>
      </c>
    </row>
    <row r="66" spans="1:25">
      <c r="A66">
        <v>2020</v>
      </c>
      <c r="B66" t="s">
        <v>25</v>
      </c>
      <c r="C66">
        <v>29</v>
      </c>
      <c r="D66" t="s">
        <v>26</v>
      </c>
      <c r="E66">
        <v>31</v>
      </c>
      <c r="F66">
        <v>1</v>
      </c>
      <c r="G66" t="s">
        <v>38</v>
      </c>
      <c r="H66" t="s">
        <v>33</v>
      </c>
      <c r="I66" t="str">
        <f>VLOOKUP(H66,CODE_SHEET!$A$2:$G$151,3,FALSE)</f>
        <v>Agaricia</v>
      </c>
      <c r="J66" t="str">
        <f>VLOOKUP(H66,CODE_SHEET!$A$2:$G$151,4,FALSE)</f>
        <v>agaricites</v>
      </c>
      <c r="K66" s="1">
        <v>27</v>
      </c>
      <c r="L66" s="1">
        <v>20</v>
      </c>
      <c r="M66" s="1">
        <v>22</v>
      </c>
      <c r="N66">
        <f t="shared" si="0"/>
        <v>1624.2034019059229</v>
      </c>
      <c r="O66">
        <v>10</v>
      </c>
      <c r="P66" t="s">
        <v>41</v>
      </c>
      <c r="Q66" t="s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20</v>
      </c>
      <c r="X66">
        <f t="shared" si="1"/>
        <v>324.8406803811846</v>
      </c>
      <c r="Y66">
        <f t="shared" si="2"/>
        <v>1299.3627215247384</v>
      </c>
    </row>
    <row r="67" spans="1:25">
      <c r="A67">
        <v>2020</v>
      </c>
      <c r="B67" t="s">
        <v>25</v>
      </c>
      <c r="C67">
        <v>29</v>
      </c>
      <c r="D67" t="s">
        <v>26</v>
      </c>
      <c r="E67">
        <v>31</v>
      </c>
      <c r="F67">
        <v>1</v>
      </c>
      <c r="G67" t="s">
        <v>38</v>
      </c>
      <c r="H67" t="s">
        <v>40</v>
      </c>
      <c r="I67" t="str">
        <f>VLOOKUP(H67,CODE_SHEET!$A$2:$G$151,3,FALSE)</f>
        <v>Porites</v>
      </c>
      <c r="J67" t="str">
        <f>VLOOKUP(H67,CODE_SHEET!$A$2:$G$151,4,FALSE)</f>
        <v>furcata</v>
      </c>
      <c r="K67" s="1">
        <v>12</v>
      </c>
      <c r="L67" s="1">
        <v>6</v>
      </c>
      <c r="M67" s="1">
        <v>7</v>
      </c>
      <c r="N67">
        <f t="shared" ref="N67:N130" si="3">PI()*(K67/2)*M67+PI()*(L67/2)*M67</f>
        <v>197.92033717615698</v>
      </c>
      <c r="O67">
        <v>10</v>
      </c>
      <c r="P67" t="s">
        <v>29</v>
      </c>
      <c r="Q67" t="s">
        <v>30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ref="X67:X130" si="4">SUM(U67:W67)/100*N67</f>
        <v>0</v>
      </c>
      <c r="Y67">
        <f t="shared" ref="Y67:Y130" si="5">N67-X67</f>
        <v>197.92033717615698</v>
      </c>
    </row>
    <row r="68" spans="1:25">
      <c r="A68">
        <v>2020</v>
      </c>
      <c r="B68" t="s">
        <v>25</v>
      </c>
      <c r="C68">
        <v>29</v>
      </c>
      <c r="D68" t="s">
        <v>26</v>
      </c>
      <c r="E68">
        <v>31</v>
      </c>
      <c r="F68">
        <v>1</v>
      </c>
      <c r="G68" t="s">
        <v>38</v>
      </c>
      <c r="H68" t="s">
        <v>28</v>
      </c>
      <c r="I68" t="str">
        <f>VLOOKUP(H68,CODE_SHEET!$A$2:$G$151,3,FALSE)</f>
        <v>Porites</v>
      </c>
      <c r="J68" t="str">
        <f>VLOOKUP(H68,CODE_SHEET!$A$2:$G$151,4,FALSE)</f>
        <v>astreoides</v>
      </c>
      <c r="K68" s="1">
        <v>11</v>
      </c>
      <c r="L68" s="1">
        <v>10</v>
      </c>
      <c r="M68" s="1">
        <v>6</v>
      </c>
      <c r="N68">
        <f t="shared" si="3"/>
        <v>197.92033717615695</v>
      </c>
      <c r="O68">
        <v>10</v>
      </c>
      <c r="P68" t="s">
        <v>29</v>
      </c>
      <c r="Q68" t="s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4"/>
        <v>0</v>
      </c>
      <c r="Y68">
        <f t="shared" si="5"/>
        <v>197.92033717615695</v>
      </c>
    </row>
    <row r="69" spans="1:25">
      <c r="A69">
        <v>2020</v>
      </c>
      <c r="B69" t="s">
        <v>25</v>
      </c>
      <c r="C69">
        <v>29</v>
      </c>
      <c r="D69" t="s">
        <v>26</v>
      </c>
      <c r="E69">
        <v>31</v>
      </c>
      <c r="F69">
        <v>1</v>
      </c>
      <c r="G69" t="s">
        <v>38</v>
      </c>
      <c r="H69" t="s">
        <v>33</v>
      </c>
      <c r="I69" t="str">
        <f>VLOOKUP(H69,CODE_SHEET!$A$2:$G$151,3,FALSE)</f>
        <v>Agaricia</v>
      </c>
      <c r="J69" t="str">
        <f>VLOOKUP(H69,CODE_SHEET!$A$2:$G$151,4,FALSE)</f>
        <v>agaricites</v>
      </c>
      <c r="K69" s="1">
        <v>25</v>
      </c>
      <c r="L69" s="1">
        <v>20</v>
      </c>
      <c r="M69" s="1">
        <v>2</v>
      </c>
      <c r="N69">
        <f t="shared" si="3"/>
        <v>141.37166941154069</v>
      </c>
      <c r="O69">
        <v>10</v>
      </c>
      <c r="P69" t="s">
        <v>29</v>
      </c>
      <c r="Q69" t="s">
        <v>30</v>
      </c>
      <c r="R69">
        <v>0</v>
      </c>
      <c r="S69">
        <v>0</v>
      </c>
      <c r="T69">
        <v>0</v>
      </c>
      <c r="U69">
        <v>0</v>
      </c>
      <c r="V69">
        <v>0</v>
      </c>
      <c r="W69">
        <v>15</v>
      </c>
      <c r="X69">
        <f t="shared" si="4"/>
        <v>21.205750411731103</v>
      </c>
      <c r="Y69">
        <f t="shared" si="5"/>
        <v>120.16591899980959</v>
      </c>
    </row>
    <row r="70" spans="1:25">
      <c r="A70">
        <v>2020</v>
      </c>
      <c r="B70" t="s">
        <v>25</v>
      </c>
      <c r="C70">
        <v>29</v>
      </c>
      <c r="D70" t="s">
        <v>26</v>
      </c>
      <c r="E70">
        <v>31</v>
      </c>
      <c r="F70">
        <v>1</v>
      </c>
      <c r="G70" t="s">
        <v>38</v>
      </c>
      <c r="H70" t="s">
        <v>39</v>
      </c>
      <c r="I70" t="str">
        <f>VLOOKUP(H70,CODE_SHEET!$A$2:$G$151,3,FALSE)</f>
        <v>Orbicella</v>
      </c>
      <c r="J70" t="str">
        <f>VLOOKUP(H70,CODE_SHEET!$A$2:$G$151,4,FALSE)</f>
        <v>faveolata</v>
      </c>
      <c r="K70" s="1">
        <v>45</v>
      </c>
      <c r="L70" s="1">
        <v>30</v>
      </c>
      <c r="M70" s="1">
        <v>35</v>
      </c>
      <c r="N70">
        <f t="shared" si="3"/>
        <v>4123.3403578366033</v>
      </c>
      <c r="O70">
        <v>10</v>
      </c>
      <c r="P70" t="s">
        <v>29</v>
      </c>
      <c r="Q70" t="s">
        <v>30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4"/>
        <v>0</v>
      </c>
      <c r="Y70">
        <f t="shared" si="5"/>
        <v>4123.3403578366033</v>
      </c>
    </row>
    <row r="71" spans="1:25">
      <c r="A71">
        <v>2020</v>
      </c>
      <c r="B71" t="s">
        <v>25</v>
      </c>
      <c r="C71">
        <v>29</v>
      </c>
      <c r="D71" t="s">
        <v>26</v>
      </c>
      <c r="E71">
        <v>31</v>
      </c>
      <c r="F71">
        <v>1</v>
      </c>
      <c r="G71" t="s">
        <v>38</v>
      </c>
      <c r="H71" t="s">
        <v>34</v>
      </c>
      <c r="I71" t="str">
        <f>VLOOKUP(H71,CODE_SHEET!$A$2:$G$151,3,FALSE)</f>
        <v>Orbicella</v>
      </c>
      <c r="J71" t="str">
        <f>VLOOKUP(H71,CODE_SHEET!$A$2:$G$151,4,FALSE)</f>
        <v>annularis</v>
      </c>
      <c r="K71" s="1">
        <v>35</v>
      </c>
      <c r="L71" s="1">
        <v>50</v>
      </c>
      <c r="M71" s="1">
        <v>40</v>
      </c>
      <c r="N71">
        <f t="shared" si="3"/>
        <v>5340.7075111026479</v>
      </c>
      <c r="O71">
        <v>10</v>
      </c>
      <c r="P71" t="s">
        <v>29</v>
      </c>
      <c r="Q71" t="s">
        <v>30</v>
      </c>
      <c r="R71">
        <v>0</v>
      </c>
      <c r="S71">
        <v>0</v>
      </c>
      <c r="T71">
        <v>0</v>
      </c>
      <c r="U71">
        <v>0</v>
      </c>
      <c r="V71">
        <v>0</v>
      </c>
      <c r="W71">
        <v>65</v>
      </c>
      <c r="X71">
        <f t="shared" si="4"/>
        <v>3471.4598822167213</v>
      </c>
      <c r="Y71">
        <f t="shared" si="5"/>
        <v>1869.2476288859266</v>
      </c>
    </row>
    <row r="72" spans="1:25">
      <c r="A72">
        <v>2020</v>
      </c>
      <c r="B72" t="s">
        <v>25</v>
      </c>
      <c r="C72">
        <v>29</v>
      </c>
      <c r="D72" t="s">
        <v>26</v>
      </c>
      <c r="E72">
        <v>31</v>
      </c>
      <c r="F72">
        <v>1</v>
      </c>
      <c r="G72" t="s">
        <v>38</v>
      </c>
      <c r="H72" t="s">
        <v>36</v>
      </c>
      <c r="I72" t="str">
        <f>VLOOKUP(H72,CODE_SHEET!$A$2:$G$151,3,FALSE)</f>
        <v>Eusmilia</v>
      </c>
      <c r="J72" t="str">
        <f>VLOOKUP(H72,CODE_SHEET!$A$2:$G$151,4,FALSE)</f>
        <v>fastigiata</v>
      </c>
      <c r="K72" s="1">
        <v>17</v>
      </c>
      <c r="L72" s="1">
        <v>8</v>
      </c>
      <c r="M72" s="1">
        <v>14</v>
      </c>
      <c r="N72">
        <f t="shared" si="3"/>
        <v>549.77871437821386</v>
      </c>
      <c r="O72">
        <v>10</v>
      </c>
      <c r="P72" t="s">
        <v>29</v>
      </c>
      <c r="Q72" t="s">
        <v>30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f t="shared" si="4"/>
        <v>0</v>
      </c>
      <c r="Y72">
        <f t="shared" si="5"/>
        <v>549.77871437821386</v>
      </c>
    </row>
    <row r="73" spans="1:25">
      <c r="A73">
        <v>2020</v>
      </c>
      <c r="B73" t="s">
        <v>25</v>
      </c>
      <c r="C73">
        <v>29</v>
      </c>
      <c r="D73" t="s">
        <v>26</v>
      </c>
      <c r="E73">
        <v>31</v>
      </c>
      <c r="F73">
        <v>1</v>
      </c>
      <c r="G73" t="s">
        <v>38</v>
      </c>
      <c r="H73" t="s">
        <v>28</v>
      </c>
      <c r="I73" t="str">
        <f>VLOOKUP(H73,CODE_SHEET!$A$2:$G$151,3,FALSE)</f>
        <v>Porites</v>
      </c>
      <c r="J73" t="str">
        <f>VLOOKUP(H73,CODE_SHEET!$A$2:$G$151,4,FALSE)</f>
        <v>astreoides</v>
      </c>
      <c r="K73" s="1">
        <v>12</v>
      </c>
      <c r="L73" s="1">
        <v>11</v>
      </c>
      <c r="M73" s="1">
        <v>9</v>
      </c>
      <c r="N73">
        <f t="shared" si="3"/>
        <v>325.15483964654356</v>
      </c>
      <c r="O73">
        <v>10</v>
      </c>
      <c r="P73" t="s">
        <v>29</v>
      </c>
      <c r="Q73" t="s">
        <v>30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f t="shared" si="4"/>
        <v>0</v>
      </c>
      <c r="Y73">
        <f t="shared" si="5"/>
        <v>325.15483964654356</v>
      </c>
    </row>
    <row r="74" spans="1:25">
      <c r="A74">
        <v>2020</v>
      </c>
      <c r="B74" t="s">
        <v>25</v>
      </c>
      <c r="C74">
        <v>29</v>
      </c>
      <c r="D74" t="s">
        <v>26</v>
      </c>
      <c r="E74">
        <v>31</v>
      </c>
      <c r="F74">
        <v>1</v>
      </c>
      <c r="G74" t="s">
        <v>38</v>
      </c>
      <c r="H74" t="s">
        <v>31</v>
      </c>
      <c r="I74" t="str">
        <f>VLOOKUP(H74,CODE_SHEET!$A$2:$G$151,3,FALSE)</f>
        <v>Siderastrea</v>
      </c>
      <c r="J74" t="str">
        <f>VLOOKUP(H74,CODE_SHEET!$A$2:$G$151,4,FALSE)</f>
        <v>siderea</v>
      </c>
      <c r="K74" s="1">
        <v>10</v>
      </c>
      <c r="L74" s="1">
        <v>9</v>
      </c>
      <c r="M74" s="1">
        <v>3</v>
      </c>
      <c r="N74">
        <f t="shared" si="3"/>
        <v>89.535390627309098</v>
      </c>
      <c r="O74">
        <v>10</v>
      </c>
      <c r="P74" t="s">
        <v>29</v>
      </c>
      <c r="Q74" t="s">
        <v>30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4"/>
        <v>0</v>
      </c>
      <c r="Y74">
        <f t="shared" si="5"/>
        <v>89.535390627309098</v>
      </c>
    </row>
    <row r="75" spans="1:25">
      <c r="A75">
        <v>2020</v>
      </c>
      <c r="B75" t="s">
        <v>25</v>
      </c>
      <c r="C75">
        <v>29</v>
      </c>
      <c r="D75" t="s">
        <v>26</v>
      </c>
      <c r="E75">
        <v>31</v>
      </c>
      <c r="F75">
        <v>1</v>
      </c>
      <c r="G75" t="s">
        <v>38</v>
      </c>
      <c r="H75" t="s">
        <v>39</v>
      </c>
      <c r="I75" t="str">
        <f>VLOOKUP(H75,CODE_SHEET!$A$2:$G$151,3,FALSE)</f>
        <v>Orbicella</v>
      </c>
      <c r="J75" t="str">
        <f>VLOOKUP(H75,CODE_SHEET!$A$2:$G$151,4,FALSE)</f>
        <v>faveolata</v>
      </c>
      <c r="K75" s="1">
        <v>45</v>
      </c>
      <c r="L75" s="1">
        <v>20</v>
      </c>
      <c r="M75" s="1">
        <v>30</v>
      </c>
      <c r="N75">
        <f t="shared" si="3"/>
        <v>3063.0528372500485</v>
      </c>
      <c r="O75">
        <v>10</v>
      </c>
      <c r="P75" t="s">
        <v>29</v>
      </c>
      <c r="Q75" t="s">
        <v>30</v>
      </c>
      <c r="R75">
        <v>0</v>
      </c>
      <c r="S75">
        <v>0</v>
      </c>
      <c r="T75">
        <v>0</v>
      </c>
      <c r="U75">
        <v>0</v>
      </c>
      <c r="V75">
        <v>0</v>
      </c>
      <c r="W75">
        <v>20</v>
      </c>
      <c r="X75">
        <f t="shared" si="4"/>
        <v>612.61056745000974</v>
      </c>
      <c r="Y75">
        <f t="shared" si="5"/>
        <v>2450.442269800039</v>
      </c>
    </row>
    <row r="76" spans="1:25">
      <c r="A76">
        <v>2020</v>
      </c>
      <c r="B76" t="s">
        <v>25</v>
      </c>
      <c r="C76">
        <v>29</v>
      </c>
      <c r="D76" t="s">
        <v>26</v>
      </c>
      <c r="E76">
        <v>31</v>
      </c>
      <c r="F76">
        <v>1</v>
      </c>
      <c r="G76" t="s">
        <v>38</v>
      </c>
      <c r="H76" t="s">
        <v>42</v>
      </c>
      <c r="I76" t="str">
        <f>VLOOKUP(H76,CODE_SHEET!$A$2:$G$151,3,FALSE)</f>
        <v>Acropora</v>
      </c>
      <c r="J76" t="str">
        <f>VLOOKUP(H76,CODE_SHEET!$A$2:$G$151,4,FALSE)</f>
        <v>cervicornis</v>
      </c>
      <c r="K76" s="1">
        <v>25</v>
      </c>
      <c r="L76" s="1">
        <v>14</v>
      </c>
      <c r="M76" s="1">
        <v>23</v>
      </c>
      <c r="N76">
        <f t="shared" si="3"/>
        <v>1409.0043051350222</v>
      </c>
      <c r="O76">
        <v>10</v>
      </c>
      <c r="P76" t="s">
        <v>29</v>
      </c>
      <c r="Q76" t="s">
        <v>30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4"/>
        <v>0</v>
      </c>
      <c r="Y76">
        <f t="shared" si="5"/>
        <v>1409.0043051350222</v>
      </c>
    </row>
    <row r="77" spans="1:25">
      <c r="A77">
        <v>2020</v>
      </c>
      <c r="B77" t="s">
        <v>25</v>
      </c>
      <c r="C77">
        <v>29</v>
      </c>
      <c r="D77" t="s">
        <v>26</v>
      </c>
      <c r="E77">
        <v>31</v>
      </c>
      <c r="F77">
        <v>1</v>
      </c>
      <c r="G77" t="s">
        <v>38</v>
      </c>
      <c r="H77" t="s">
        <v>39</v>
      </c>
      <c r="I77" t="str">
        <f>VLOOKUP(H77,CODE_SHEET!$A$2:$G$151,3,FALSE)</f>
        <v>Orbicella</v>
      </c>
      <c r="J77" t="str">
        <f>VLOOKUP(H77,CODE_SHEET!$A$2:$G$151,4,FALSE)</f>
        <v>faveolata</v>
      </c>
      <c r="K77" s="1">
        <v>20</v>
      </c>
      <c r="L77" s="1">
        <v>21</v>
      </c>
      <c r="M77" s="1">
        <v>22</v>
      </c>
      <c r="N77">
        <f t="shared" si="3"/>
        <v>1416.8582867689968</v>
      </c>
      <c r="O77">
        <v>10</v>
      </c>
      <c r="P77" t="s">
        <v>29</v>
      </c>
      <c r="Q77" t="s">
        <v>30</v>
      </c>
      <c r="R77">
        <v>0</v>
      </c>
      <c r="S77">
        <v>0</v>
      </c>
      <c r="T77">
        <v>0</v>
      </c>
      <c r="U77">
        <v>0</v>
      </c>
      <c r="V77">
        <v>0</v>
      </c>
      <c r="W77">
        <v>15</v>
      </c>
      <c r="X77">
        <f t="shared" si="4"/>
        <v>212.52874301534951</v>
      </c>
      <c r="Y77">
        <f t="shared" si="5"/>
        <v>1204.3295437536472</v>
      </c>
    </row>
    <row r="78" spans="1:25">
      <c r="A78">
        <v>2020</v>
      </c>
      <c r="B78" t="s">
        <v>25</v>
      </c>
      <c r="C78">
        <v>29</v>
      </c>
      <c r="D78" t="s">
        <v>26</v>
      </c>
      <c r="E78">
        <v>31</v>
      </c>
      <c r="F78">
        <v>1</v>
      </c>
      <c r="G78" t="s">
        <v>38</v>
      </c>
      <c r="H78" t="s">
        <v>42</v>
      </c>
      <c r="I78" t="str">
        <f>VLOOKUP(H78,CODE_SHEET!$A$2:$G$151,3,FALSE)</f>
        <v>Acropora</v>
      </c>
      <c r="J78" t="str">
        <f>VLOOKUP(H78,CODE_SHEET!$A$2:$G$151,4,FALSE)</f>
        <v>cervicornis</v>
      </c>
      <c r="K78" s="1">
        <v>24</v>
      </c>
      <c r="L78" s="1">
        <v>15</v>
      </c>
      <c r="M78" s="1">
        <v>20</v>
      </c>
      <c r="N78">
        <f t="shared" si="3"/>
        <v>1225.2211349000193</v>
      </c>
      <c r="O78">
        <v>10</v>
      </c>
      <c r="P78" t="s">
        <v>29</v>
      </c>
      <c r="Q78" t="s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4"/>
        <v>0</v>
      </c>
      <c r="Y78">
        <f t="shared" si="5"/>
        <v>1225.2211349000193</v>
      </c>
    </row>
    <row r="79" spans="1:25">
      <c r="A79">
        <v>2020</v>
      </c>
      <c r="B79" t="s">
        <v>25</v>
      </c>
      <c r="C79">
        <v>29</v>
      </c>
      <c r="D79" t="s">
        <v>26</v>
      </c>
      <c r="E79">
        <v>31</v>
      </c>
      <c r="F79">
        <v>1</v>
      </c>
      <c r="G79" t="s">
        <v>38</v>
      </c>
      <c r="H79" t="s">
        <v>42</v>
      </c>
      <c r="I79" t="str">
        <f>VLOOKUP(H79,CODE_SHEET!$A$2:$G$151,3,FALSE)</f>
        <v>Acropora</v>
      </c>
      <c r="J79" t="str">
        <f>VLOOKUP(H79,CODE_SHEET!$A$2:$G$151,4,FALSE)</f>
        <v>cervicornis</v>
      </c>
      <c r="K79" s="1">
        <v>15</v>
      </c>
      <c r="L79" s="1">
        <v>8</v>
      </c>
      <c r="M79" s="1">
        <v>18</v>
      </c>
      <c r="N79">
        <f t="shared" si="3"/>
        <v>650.30967929308713</v>
      </c>
      <c r="O79">
        <v>10</v>
      </c>
      <c r="P79" t="s">
        <v>29</v>
      </c>
      <c r="Q79" t="s">
        <v>30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f t="shared" si="4"/>
        <v>0</v>
      </c>
      <c r="Y79">
        <f t="shared" si="5"/>
        <v>650.30967929308713</v>
      </c>
    </row>
    <row r="80" spans="1:25">
      <c r="A80">
        <v>2020</v>
      </c>
      <c r="B80" t="s">
        <v>25</v>
      </c>
      <c r="C80">
        <v>29</v>
      </c>
      <c r="D80" t="s">
        <v>26</v>
      </c>
      <c r="E80">
        <v>31</v>
      </c>
      <c r="F80">
        <v>1</v>
      </c>
      <c r="G80" t="s">
        <v>38</v>
      </c>
      <c r="H80" t="s">
        <v>33</v>
      </c>
      <c r="I80" t="str">
        <f>VLOOKUP(H80,CODE_SHEET!$A$2:$G$151,3,FALSE)</f>
        <v>Agaricia</v>
      </c>
      <c r="J80" t="str">
        <f>VLOOKUP(H80,CODE_SHEET!$A$2:$G$151,4,FALSE)</f>
        <v>agaricites</v>
      </c>
      <c r="K80" s="1">
        <v>17</v>
      </c>
      <c r="L80" s="1">
        <v>6</v>
      </c>
      <c r="M80" s="1">
        <v>10</v>
      </c>
      <c r="N80">
        <f t="shared" si="3"/>
        <v>361.28315516282623</v>
      </c>
      <c r="O80">
        <v>10</v>
      </c>
      <c r="P80" t="s">
        <v>29</v>
      </c>
      <c r="Q80" t="s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5</v>
      </c>
      <c r="X80">
        <f t="shared" si="4"/>
        <v>18.064157758141313</v>
      </c>
      <c r="Y80">
        <f t="shared" si="5"/>
        <v>343.2189974046849</v>
      </c>
    </row>
    <row r="81" spans="1:25">
      <c r="A81">
        <v>2020</v>
      </c>
      <c r="B81" t="s">
        <v>25</v>
      </c>
      <c r="C81">
        <v>29</v>
      </c>
      <c r="D81" t="s">
        <v>26</v>
      </c>
      <c r="E81">
        <v>31</v>
      </c>
      <c r="F81">
        <v>1</v>
      </c>
      <c r="G81" t="s">
        <v>38</v>
      </c>
      <c r="H81" t="s">
        <v>39</v>
      </c>
      <c r="I81" t="str">
        <f>VLOOKUP(H81,CODE_SHEET!$A$2:$G$151,3,FALSE)</f>
        <v>Orbicella</v>
      </c>
      <c r="J81" t="str">
        <f>VLOOKUP(H81,CODE_SHEET!$A$2:$G$151,4,FALSE)</f>
        <v>faveolata</v>
      </c>
      <c r="K81" s="1">
        <v>40</v>
      </c>
      <c r="L81" s="1">
        <v>25</v>
      </c>
      <c r="M81" s="1">
        <v>20</v>
      </c>
      <c r="N81">
        <f t="shared" si="3"/>
        <v>2042.0352248333656</v>
      </c>
      <c r="O81">
        <v>10</v>
      </c>
      <c r="P81" t="s">
        <v>29</v>
      </c>
      <c r="Q81" t="s">
        <v>30</v>
      </c>
      <c r="R81">
        <v>0</v>
      </c>
      <c r="S81">
        <v>0</v>
      </c>
      <c r="T81">
        <v>0</v>
      </c>
      <c r="U81">
        <v>0</v>
      </c>
      <c r="V81">
        <v>0</v>
      </c>
      <c r="W81">
        <v>20</v>
      </c>
      <c r="X81">
        <f t="shared" si="4"/>
        <v>408.40704496667314</v>
      </c>
      <c r="Y81">
        <f t="shared" si="5"/>
        <v>1633.6281798666926</v>
      </c>
    </row>
    <row r="82" spans="1:25">
      <c r="A82">
        <v>2020</v>
      </c>
      <c r="B82" t="s">
        <v>25</v>
      </c>
      <c r="C82">
        <v>29</v>
      </c>
      <c r="D82" t="s">
        <v>26</v>
      </c>
      <c r="E82">
        <v>31</v>
      </c>
      <c r="F82">
        <v>1</v>
      </c>
      <c r="G82" t="s">
        <v>38</v>
      </c>
      <c r="H82" t="s">
        <v>39</v>
      </c>
      <c r="I82" t="str">
        <f>VLOOKUP(H82,CODE_SHEET!$A$2:$G$151,3,FALSE)</f>
        <v>Orbicella</v>
      </c>
      <c r="J82" t="str">
        <f>VLOOKUP(H82,CODE_SHEET!$A$2:$G$151,4,FALSE)</f>
        <v>faveolata</v>
      </c>
      <c r="K82" s="1">
        <v>20</v>
      </c>
      <c r="L82" s="1">
        <v>13</v>
      </c>
      <c r="M82" s="1">
        <v>15</v>
      </c>
      <c r="N82">
        <f t="shared" si="3"/>
        <v>777.54418176347383</v>
      </c>
      <c r="O82">
        <v>10</v>
      </c>
      <c r="P82" t="s">
        <v>29</v>
      </c>
      <c r="Q82" t="s">
        <v>30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f t="shared" si="4"/>
        <v>0</v>
      </c>
      <c r="Y82">
        <f t="shared" si="5"/>
        <v>777.54418176347383</v>
      </c>
    </row>
    <row r="83" spans="1:25">
      <c r="A83">
        <v>2020</v>
      </c>
      <c r="B83" t="s">
        <v>25</v>
      </c>
      <c r="C83">
        <v>29</v>
      </c>
      <c r="D83" t="s">
        <v>26</v>
      </c>
      <c r="E83">
        <v>31</v>
      </c>
      <c r="F83">
        <v>1</v>
      </c>
      <c r="G83" t="s">
        <v>38</v>
      </c>
      <c r="H83" t="s">
        <v>43</v>
      </c>
      <c r="I83" t="str">
        <f>VLOOKUP(H83,CODE_SHEET!$A$2:$G$151,3,FALSE)</f>
        <v>Montastraea</v>
      </c>
      <c r="J83" t="str">
        <f>VLOOKUP(H83,CODE_SHEET!$A$2:$G$151,4,FALSE)</f>
        <v>cavernosa</v>
      </c>
      <c r="K83" s="1">
        <v>35</v>
      </c>
      <c r="L83" s="1">
        <v>25</v>
      </c>
      <c r="M83" s="1">
        <v>80</v>
      </c>
      <c r="N83">
        <f t="shared" si="3"/>
        <v>7539.8223686155034</v>
      </c>
      <c r="O83">
        <v>10</v>
      </c>
      <c r="P83" t="s">
        <v>29</v>
      </c>
      <c r="Q83" t="s">
        <v>30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f t="shared" si="4"/>
        <v>753.9822368615504</v>
      </c>
      <c r="Y83">
        <f t="shared" si="5"/>
        <v>6785.8401317539528</v>
      </c>
    </row>
    <row r="84" spans="1:25">
      <c r="A84">
        <v>2020</v>
      </c>
      <c r="B84" t="s">
        <v>25</v>
      </c>
      <c r="C84">
        <v>29</v>
      </c>
      <c r="D84" t="s">
        <v>26</v>
      </c>
      <c r="E84">
        <v>31</v>
      </c>
      <c r="F84">
        <v>1</v>
      </c>
      <c r="G84" t="s">
        <v>38</v>
      </c>
      <c r="H84" t="s">
        <v>43</v>
      </c>
      <c r="I84" t="str">
        <f>VLOOKUP(H84,CODE_SHEET!$A$2:$G$151,3,FALSE)</f>
        <v>Montastraea</v>
      </c>
      <c r="J84" t="str">
        <f>VLOOKUP(H84,CODE_SHEET!$A$2:$G$151,4,FALSE)</f>
        <v>cavernosa</v>
      </c>
      <c r="K84" s="1">
        <v>40</v>
      </c>
      <c r="L84" s="1">
        <v>30</v>
      </c>
      <c r="M84" s="1">
        <v>20</v>
      </c>
      <c r="N84">
        <f t="shared" si="3"/>
        <v>2199.1148575128555</v>
      </c>
      <c r="O84">
        <v>10</v>
      </c>
      <c r="P84" t="s">
        <v>29</v>
      </c>
      <c r="Q84" t="s">
        <v>30</v>
      </c>
      <c r="R84">
        <v>0</v>
      </c>
      <c r="S84">
        <v>0</v>
      </c>
      <c r="T84">
        <v>0</v>
      </c>
      <c r="U84">
        <v>0</v>
      </c>
      <c r="V84">
        <v>0</v>
      </c>
      <c r="W84">
        <v>95</v>
      </c>
      <c r="X84">
        <f t="shared" si="4"/>
        <v>2089.1591146372125</v>
      </c>
      <c r="Y84">
        <f t="shared" si="5"/>
        <v>109.95574287564295</v>
      </c>
    </row>
    <row r="85" spans="1:25">
      <c r="A85">
        <v>2020</v>
      </c>
      <c r="B85" t="s">
        <v>25</v>
      </c>
      <c r="C85">
        <v>29</v>
      </c>
      <c r="D85" t="s">
        <v>26</v>
      </c>
      <c r="E85">
        <v>31</v>
      </c>
      <c r="F85">
        <v>1</v>
      </c>
      <c r="G85" t="s">
        <v>38</v>
      </c>
      <c r="H85" t="s">
        <v>33</v>
      </c>
      <c r="I85" t="str">
        <f>VLOOKUP(H85,CODE_SHEET!$A$2:$G$151,3,FALSE)</f>
        <v>Agaricia</v>
      </c>
      <c r="J85" t="str">
        <f>VLOOKUP(H85,CODE_SHEET!$A$2:$G$151,4,FALSE)</f>
        <v>agaricites</v>
      </c>
      <c r="K85" s="1">
        <v>18</v>
      </c>
      <c r="L85" s="1">
        <v>10</v>
      </c>
      <c r="M85" s="1">
        <v>19</v>
      </c>
      <c r="N85">
        <f t="shared" si="3"/>
        <v>835.66364585488498</v>
      </c>
      <c r="O85">
        <v>10</v>
      </c>
      <c r="P85" t="s">
        <v>29</v>
      </c>
      <c r="Q85" t="s">
        <v>30</v>
      </c>
      <c r="R85">
        <v>0</v>
      </c>
      <c r="S85">
        <v>0</v>
      </c>
      <c r="T85">
        <v>0</v>
      </c>
      <c r="U85">
        <v>0</v>
      </c>
      <c r="V85">
        <v>0</v>
      </c>
      <c r="W85">
        <v>20</v>
      </c>
      <c r="X85">
        <f t="shared" si="4"/>
        <v>167.132729170977</v>
      </c>
      <c r="Y85">
        <f t="shared" si="5"/>
        <v>668.530916683908</v>
      </c>
    </row>
    <row r="86" spans="1:25">
      <c r="A86">
        <v>2020</v>
      </c>
      <c r="B86" t="s">
        <v>25</v>
      </c>
      <c r="C86">
        <v>29</v>
      </c>
      <c r="D86" t="s">
        <v>26</v>
      </c>
      <c r="E86">
        <v>31</v>
      </c>
      <c r="F86">
        <v>1</v>
      </c>
      <c r="G86" t="s">
        <v>38</v>
      </c>
      <c r="H86" t="s">
        <v>39</v>
      </c>
      <c r="I86" t="str">
        <f>VLOOKUP(H86,CODE_SHEET!$A$2:$G$151,3,FALSE)</f>
        <v>Orbicella</v>
      </c>
      <c r="J86" t="str">
        <f>VLOOKUP(H86,CODE_SHEET!$A$2:$G$151,4,FALSE)</f>
        <v>faveolata</v>
      </c>
      <c r="K86" s="1">
        <v>26</v>
      </c>
      <c r="L86" s="1">
        <v>25</v>
      </c>
      <c r="M86" s="1">
        <v>19</v>
      </c>
      <c r="N86">
        <f t="shared" si="3"/>
        <v>1522.1016406642548</v>
      </c>
      <c r="O86">
        <v>10</v>
      </c>
      <c r="P86" t="s">
        <v>41</v>
      </c>
      <c r="Q86" t="s">
        <v>30</v>
      </c>
      <c r="R86">
        <v>0</v>
      </c>
      <c r="S86">
        <v>0</v>
      </c>
      <c r="T86">
        <v>0</v>
      </c>
      <c r="U86">
        <v>0</v>
      </c>
      <c r="V86">
        <v>0</v>
      </c>
      <c r="W86">
        <v>10</v>
      </c>
      <c r="X86">
        <f t="shared" si="4"/>
        <v>152.21016406642548</v>
      </c>
      <c r="Y86">
        <f t="shared" si="5"/>
        <v>1369.8914765978293</v>
      </c>
    </row>
    <row r="87" spans="1:25">
      <c r="A87">
        <v>2020</v>
      </c>
      <c r="B87" t="s">
        <v>25</v>
      </c>
      <c r="C87">
        <v>29</v>
      </c>
      <c r="D87" t="s">
        <v>26</v>
      </c>
      <c r="E87">
        <v>31</v>
      </c>
      <c r="F87">
        <v>1</v>
      </c>
      <c r="G87" t="s">
        <v>38</v>
      </c>
      <c r="H87" t="s">
        <v>39</v>
      </c>
      <c r="I87" t="str">
        <f>VLOOKUP(H87,CODE_SHEET!$A$2:$G$151,3,FALSE)</f>
        <v>Orbicella</v>
      </c>
      <c r="J87" t="str">
        <f>VLOOKUP(H87,CODE_SHEET!$A$2:$G$151,4,FALSE)</f>
        <v>faveolata</v>
      </c>
      <c r="K87" s="1">
        <v>30</v>
      </c>
      <c r="L87" s="1">
        <v>11</v>
      </c>
      <c r="M87" s="1">
        <v>20</v>
      </c>
      <c r="N87">
        <f t="shared" si="3"/>
        <v>1288.0529879718151</v>
      </c>
      <c r="O87">
        <v>10</v>
      </c>
      <c r="P87" t="s">
        <v>29</v>
      </c>
      <c r="Q87" t="s">
        <v>30</v>
      </c>
      <c r="R87">
        <v>15</v>
      </c>
      <c r="S87">
        <v>0</v>
      </c>
      <c r="T87">
        <v>0</v>
      </c>
      <c r="U87">
        <v>0</v>
      </c>
      <c r="V87">
        <v>0</v>
      </c>
      <c r="W87">
        <v>30</v>
      </c>
      <c r="X87">
        <f t="shared" si="4"/>
        <v>386.41589639154455</v>
      </c>
      <c r="Y87">
        <f t="shared" si="5"/>
        <v>901.63709158027063</v>
      </c>
    </row>
    <row r="88" spans="1:25">
      <c r="A88">
        <v>2020</v>
      </c>
      <c r="B88" t="s">
        <v>25</v>
      </c>
      <c r="C88">
        <v>29</v>
      </c>
      <c r="D88" t="s">
        <v>26</v>
      </c>
      <c r="E88">
        <v>31</v>
      </c>
      <c r="F88">
        <v>1</v>
      </c>
      <c r="G88" t="s">
        <v>38</v>
      </c>
      <c r="H88" t="s">
        <v>33</v>
      </c>
      <c r="I88" t="str">
        <f>VLOOKUP(H88,CODE_SHEET!$A$2:$G$151,3,FALSE)</f>
        <v>Agaricia</v>
      </c>
      <c r="J88" t="str">
        <f>VLOOKUP(H88,CODE_SHEET!$A$2:$G$151,4,FALSE)</f>
        <v>agaricites</v>
      </c>
      <c r="K88" s="1">
        <v>12</v>
      </c>
      <c r="L88" s="1">
        <v>11</v>
      </c>
      <c r="M88" s="1">
        <v>7</v>
      </c>
      <c r="N88">
        <f t="shared" si="3"/>
        <v>252.89820861397834</v>
      </c>
      <c r="O88">
        <v>10</v>
      </c>
      <c r="P88" t="s">
        <v>29</v>
      </c>
      <c r="Q88" t="s">
        <v>30</v>
      </c>
      <c r="R88">
        <v>0</v>
      </c>
      <c r="S88">
        <v>0</v>
      </c>
      <c r="T88">
        <v>0</v>
      </c>
      <c r="U88">
        <v>0</v>
      </c>
      <c r="V88">
        <v>0</v>
      </c>
      <c r="W88">
        <v>30</v>
      </c>
      <c r="X88">
        <f t="shared" si="4"/>
        <v>75.869462584193499</v>
      </c>
      <c r="Y88">
        <f t="shared" si="5"/>
        <v>177.02874602978483</v>
      </c>
    </row>
    <row r="89" spans="1:25">
      <c r="A89">
        <v>2020</v>
      </c>
      <c r="B89" t="s">
        <v>25</v>
      </c>
      <c r="C89">
        <v>29</v>
      </c>
      <c r="D89" t="s">
        <v>26</v>
      </c>
      <c r="E89">
        <v>31</v>
      </c>
      <c r="F89">
        <v>1</v>
      </c>
      <c r="G89" t="s">
        <v>38</v>
      </c>
      <c r="H89" t="s">
        <v>31</v>
      </c>
      <c r="I89" t="str">
        <f>VLOOKUP(H89,CODE_SHEET!$A$2:$G$151,3,FALSE)</f>
        <v>Siderastrea</v>
      </c>
      <c r="J89" t="str">
        <f>VLOOKUP(H89,CODE_SHEET!$A$2:$G$151,4,FALSE)</f>
        <v>siderea</v>
      </c>
      <c r="K89" s="1">
        <v>35</v>
      </c>
      <c r="L89" s="1">
        <v>40</v>
      </c>
      <c r="M89" s="1">
        <v>25</v>
      </c>
      <c r="N89">
        <f t="shared" si="3"/>
        <v>2945.2431127404307</v>
      </c>
      <c r="O89">
        <v>10</v>
      </c>
      <c r="P89" t="s">
        <v>29</v>
      </c>
      <c r="Q89" t="s">
        <v>30</v>
      </c>
      <c r="R89">
        <v>0</v>
      </c>
      <c r="S89">
        <v>0</v>
      </c>
      <c r="T89">
        <v>90</v>
      </c>
      <c r="U89">
        <v>0</v>
      </c>
      <c r="V89">
        <v>0</v>
      </c>
      <c r="W89">
        <v>0</v>
      </c>
      <c r="X89">
        <f t="shared" si="4"/>
        <v>0</v>
      </c>
      <c r="Y89">
        <f t="shared" si="5"/>
        <v>2945.2431127404307</v>
      </c>
    </row>
    <row r="90" spans="1:25">
      <c r="A90">
        <v>2020</v>
      </c>
      <c r="B90" t="s">
        <v>25</v>
      </c>
      <c r="C90">
        <v>29</v>
      </c>
      <c r="D90" t="s">
        <v>26</v>
      </c>
      <c r="E90">
        <v>31</v>
      </c>
      <c r="F90">
        <v>1</v>
      </c>
      <c r="G90" t="s">
        <v>38</v>
      </c>
      <c r="H90" t="s">
        <v>40</v>
      </c>
      <c r="I90" t="str">
        <f>VLOOKUP(H90,CODE_SHEET!$A$2:$G$151,3,FALSE)</f>
        <v>Porites</v>
      </c>
      <c r="J90" t="str">
        <f>VLOOKUP(H90,CODE_SHEET!$A$2:$G$151,4,FALSE)</f>
        <v>furcata</v>
      </c>
      <c r="K90" s="1">
        <v>15</v>
      </c>
      <c r="L90" s="1">
        <v>8</v>
      </c>
      <c r="M90" s="1">
        <v>9</v>
      </c>
      <c r="N90">
        <f t="shared" si="3"/>
        <v>325.15483964654356</v>
      </c>
      <c r="O90">
        <v>10</v>
      </c>
      <c r="P90" t="s">
        <v>29</v>
      </c>
      <c r="Q90" t="s">
        <v>30</v>
      </c>
      <c r="R90">
        <v>0</v>
      </c>
      <c r="S90">
        <v>0</v>
      </c>
      <c r="T90">
        <v>0</v>
      </c>
      <c r="U90">
        <v>10</v>
      </c>
      <c r="V90">
        <v>0</v>
      </c>
      <c r="W90">
        <v>50</v>
      </c>
      <c r="X90">
        <f t="shared" si="4"/>
        <v>195.09290378792613</v>
      </c>
      <c r="Y90">
        <f t="shared" si="5"/>
        <v>130.06193585861743</v>
      </c>
    </row>
    <row r="91" spans="1:25">
      <c r="A91">
        <v>2020</v>
      </c>
      <c r="B91" t="s">
        <v>25</v>
      </c>
      <c r="C91">
        <v>29</v>
      </c>
      <c r="D91" t="s">
        <v>26</v>
      </c>
      <c r="E91">
        <v>31</v>
      </c>
      <c r="F91">
        <v>1</v>
      </c>
      <c r="G91" t="s">
        <v>38</v>
      </c>
      <c r="H91" t="s">
        <v>44</v>
      </c>
      <c r="I91" t="str">
        <f>VLOOKUP(H91,CODE_SHEET!$A$2:$G$151,3,FALSE)</f>
        <v>Madracis</v>
      </c>
      <c r="J91" t="str">
        <f>VLOOKUP(H91,CODE_SHEET!$A$2:$G$151,4,FALSE)</f>
        <v>decactis</v>
      </c>
      <c r="K91" s="1">
        <v>14</v>
      </c>
      <c r="L91" s="1">
        <v>9</v>
      </c>
      <c r="M91" s="1">
        <v>8</v>
      </c>
      <c r="N91">
        <f t="shared" si="3"/>
        <v>289.02652413026095</v>
      </c>
      <c r="O91">
        <v>10</v>
      </c>
      <c r="P91" t="s">
        <v>29</v>
      </c>
      <c r="Q91" t="s">
        <v>30</v>
      </c>
      <c r="R91">
        <v>0</v>
      </c>
      <c r="S91">
        <v>0</v>
      </c>
      <c r="T91">
        <v>0</v>
      </c>
      <c r="U91">
        <v>0</v>
      </c>
      <c r="V91">
        <v>0</v>
      </c>
      <c r="W91">
        <v>95</v>
      </c>
      <c r="X91">
        <f t="shared" si="4"/>
        <v>274.57519792374791</v>
      </c>
      <c r="Y91">
        <f t="shared" si="5"/>
        <v>14.451326206513045</v>
      </c>
    </row>
    <row r="92" spans="1:25">
      <c r="A92">
        <v>2020</v>
      </c>
      <c r="B92" t="s">
        <v>25</v>
      </c>
      <c r="C92">
        <v>29</v>
      </c>
      <c r="D92" t="s">
        <v>26</v>
      </c>
      <c r="E92">
        <v>31</v>
      </c>
      <c r="F92">
        <v>1</v>
      </c>
      <c r="G92" t="s">
        <v>38</v>
      </c>
      <c r="H92" t="s">
        <v>28</v>
      </c>
      <c r="I92" t="str">
        <f>VLOOKUP(H92,CODE_SHEET!$A$2:$G$151,3,FALSE)</f>
        <v>Porites</v>
      </c>
      <c r="J92" t="str">
        <f>VLOOKUP(H92,CODE_SHEET!$A$2:$G$151,4,FALSE)</f>
        <v>astreoides</v>
      </c>
      <c r="K92" s="1">
        <v>19</v>
      </c>
      <c r="L92" s="1">
        <v>19</v>
      </c>
      <c r="M92" s="1">
        <v>18</v>
      </c>
      <c r="N92">
        <f t="shared" si="3"/>
        <v>1074.4246875277092</v>
      </c>
      <c r="O92">
        <v>10</v>
      </c>
      <c r="P92" t="s">
        <v>29</v>
      </c>
      <c r="Q92" t="s">
        <v>30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4"/>
        <v>0</v>
      </c>
      <c r="Y92">
        <f t="shared" si="5"/>
        <v>1074.4246875277092</v>
      </c>
    </row>
    <row r="93" spans="1:25">
      <c r="A93">
        <v>2020</v>
      </c>
      <c r="B93" t="s">
        <v>25</v>
      </c>
      <c r="C93">
        <v>29</v>
      </c>
      <c r="D93" t="s">
        <v>26</v>
      </c>
      <c r="E93">
        <v>31</v>
      </c>
      <c r="F93">
        <v>1</v>
      </c>
      <c r="G93" t="s">
        <v>38</v>
      </c>
      <c r="H93" t="s">
        <v>39</v>
      </c>
      <c r="I93" t="str">
        <f>VLOOKUP(H93,CODE_SHEET!$A$2:$G$151,3,FALSE)</f>
        <v>Orbicella</v>
      </c>
      <c r="J93" t="str">
        <f>VLOOKUP(H93,CODE_SHEET!$A$2:$G$151,4,FALSE)</f>
        <v>faveolata</v>
      </c>
      <c r="K93" s="1">
        <v>30</v>
      </c>
      <c r="L93" s="1">
        <v>25</v>
      </c>
      <c r="M93" s="1">
        <v>45</v>
      </c>
      <c r="N93">
        <f t="shared" si="3"/>
        <v>3887.7209088173686</v>
      </c>
      <c r="O93">
        <v>10</v>
      </c>
      <c r="P93" t="s">
        <v>29</v>
      </c>
      <c r="Q93" t="s">
        <v>30</v>
      </c>
      <c r="R93">
        <v>0</v>
      </c>
      <c r="S93">
        <v>0</v>
      </c>
      <c r="T93">
        <v>0</v>
      </c>
      <c r="U93">
        <v>0</v>
      </c>
      <c r="V93">
        <v>0</v>
      </c>
      <c r="W93">
        <v>20</v>
      </c>
      <c r="X93">
        <f t="shared" si="4"/>
        <v>777.54418176347372</v>
      </c>
      <c r="Y93">
        <f t="shared" si="5"/>
        <v>3110.1767270538949</v>
      </c>
    </row>
    <row r="94" spans="1:25">
      <c r="A94">
        <v>2020</v>
      </c>
      <c r="B94" t="s">
        <v>25</v>
      </c>
      <c r="C94">
        <v>29</v>
      </c>
      <c r="D94" t="s">
        <v>26</v>
      </c>
      <c r="E94">
        <v>31</v>
      </c>
      <c r="F94">
        <v>1</v>
      </c>
      <c r="G94" t="s">
        <v>38</v>
      </c>
      <c r="H94" t="s">
        <v>33</v>
      </c>
      <c r="I94" t="str">
        <f>VLOOKUP(H94,CODE_SHEET!$A$2:$G$151,3,FALSE)</f>
        <v>Agaricia</v>
      </c>
      <c r="J94" t="str">
        <f>VLOOKUP(H94,CODE_SHEET!$A$2:$G$151,4,FALSE)</f>
        <v>agaricites</v>
      </c>
      <c r="K94" s="1">
        <v>12</v>
      </c>
      <c r="L94" s="1">
        <v>17</v>
      </c>
      <c r="M94" s="1">
        <v>12</v>
      </c>
      <c r="N94">
        <f t="shared" si="3"/>
        <v>546.63712172462408</v>
      </c>
      <c r="O94">
        <v>10</v>
      </c>
      <c r="P94" t="s">
        <v>41</v>
      </c>
      <c r="Q94" s="16" t="s">
        <v>45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f t="shared" si="4"/>
        <v>0</v>
      </c>
      <c r="Y94">
        <f t="shared" si="5"/>
        <v>546.63712172462408</v>
      </c>
    </row>
    <row r="95" spans="1:25">
      <c r="A95">
        <v>2020</v>
      </c>
      <c r="B95" t="s">
        <v>25</v>
      </c>
      <c r="C95">
        <v>29</v>
      </c>
      <c r="D95" t="s">
        <v>26</v>
      </c>
      <c r="E95">
        <v>31</v>
      </c>
      <c r="F95">
        <v>1</v>
      </c>
      <c r="G95" t="s">
        <v>38</v>
      </c>
      <c r="H95" t="s">
        <v>33</v>
      </c>
      <c r="I95" t="str">
        <f>VLOOKUP(H95,CODE_SHEET!$A$2:$G$151,3,FALSE)</f>
        <v>Agaricia</v>
      </c>
      <c r="J95" t="str">
        <f>VLOOKUP(H95,CODE_SHEET!$A$2:$G$151,4,FALSE)</f>
        <v>agaricites</v>
      </c>
      <c r="K95" s="1">
        <v>28</v>
      </c>
      <c r="L95" s="1">
        <v>18</v>
      </c>
      <c r="M95" s="1">
        <v>32</v>
      </c>
      <c r="N95">
        <f t="shared" si="3"/>
        <v>2312.2121930420876</v>
      </c>
      <c r="O95">
        <v>10</v>
      </c>
      <c r="P95" t="s">
        <v>29</v>
      </c>
      <c r="Q95" t="s">
        <v>30</v>
      </c>
      <c r="R95">
        <v>0</v>
      </c>
      <c r="S95">
        <v>0</v>
      </c>
      <c r="T95">
        <v>0</v>
      </c>
      <c r="U95">
        <v>0</v>
      </c>
      <c r="V95">
        <v>0</v>
      </c>
      <c r="W95">
        <v>70</v>
      </c>
      <c r="X95">
        <f t="shared" si="4"/>
        <v>1618.5485351294612</v>
      </c>
      <c r="Y95">
        <f t="shared" si="5"/>
        <v>693.66365791262638</v>
      </c>
    </row>
    <row r="96" spans="1:25">
      <c r="A96">
        <v>2020</v>
      </c>
      <c r="B96" t="s">
        <v>25</v>
      </c>
      <c r="C96">
        <v>29</v>
      </c>
      <c r="D96" t="s">
        <v>26</v>
      </c>
      <c r="E96">
        <v>31</v>
      </c>
      <c r="F96">
        <v>1</v>
      </c>
      <c r="G96" t="s">
        <v>38</v>
      </c>
      <c r="H96" t="s">
        <v>36</v>
      </c>
      <c r="I96" t="str">
        <f>VLOOKUP(H96,CODE_SHEET!$A$2:$G$151,3,FALSE)</f>
        <v>Eusmilia</v>
      </c>
      <c r="J96" t="str">
        <f>VLOOKUP(H96,CODE_SHEET!$A$2:$G$151,4,FALSE)</f>
        <v>fastigiata</v>
      </c>
      <c r="K96" s="1">
        <v>10</v>
      </c>
      <c r="L96" s="1">
        <v>5</v>
      </c>
      <c r="M96" s="1">
        <v>7</v>
      </c>
      <c r="N96">
        <f t="shared" si="3"/>
        <v>164.93361431346415</v>
      </c>
      <c r="O96">
        <v>10</v>
      </c>
      <c r="P96" t="s">
        <v>29</v>
      </c>
      <c r="Q96" t="s">
        <v>30</v>
      </c>
      <c r="R96">
        <v>0</v>
      </c>
      <c r="S96">
        <v>0</v>
      </c>
      <c r="T96">
        <v>0</v>
      </c>
      <c r="U96">
        <v>0</v>
      </c>
      <c r="V96">
        <v>0</v>
      </c>
      <c r="W96">
        <v>50</v>
      </c>
      <c r="X96">
        <f t="shared" si="4"/>
        <v>82.466807156732074</v>
      </c>
      <c r="Y96">
        <f t="shared" si="5"/>
        <v>82.466807156732074</v>
      </c>
    </row>
    <row r="97" spans="1:25">
      <c r="A97">
        <v>2020</v>
      </c>
      <c r="B97" t="s">
        <v>25</v>
      </c>
      <c r="C97">
        <v>29</v>
      </c>
      <c r="D97" t="s">
        <v>26</v>
      </c>
      <c r="E97">
        <v>31</v>
      </c>
      <c r="F97">
        <v>1</v>
      </c>
      <c r="G97" t="s">
        <v>38</v>
      </c>
      <c r="H97" t="s">
        <v>34</v>
      </c>
      <c r="I97" t="str">
        <f>VLOOKUP(H97,CODE_SHEET!$A$2:$G$151,3,FALSE)</f>
        <v>Orbicella</v>
      </c>
      <c r="J97" t="str">
        <f>VLOOKUP(H97,CODE_SHEET!$A$2:$G$151,4,FALSE)</f>
        <v>annularis</v>
      </c>
      <c r="K97" s="1">
        <v>40</v>
      </c>
      <c r="L97" s="1">
        <v>40</v>
      </c>
      <c r="M97" s="1">
        <v>45</v>
      </c>
      <c r="N97">
        <f t="shared" si="3"/>
        <v>5654.8667764616275</v>
      </c>
      <c r="O97">
        <v>10</v>
      </c>
      <c r="P97" t="s">
        <v>29</v>
      </c>
      <c r="Q97" t="s">
        <v>30</v>
      </c>
      <c r="R97">
        <v>0</v>
      </c>
      <c r="S97">
        <v>0</v>
      </c>
      <c r="T97">
        <v>0</v>
      </c>
      <c r="U97">
        <v>0</v>
      </c>
      <c r="V97">
        <v>0</v>
      </c>
      <c r="W97">
        <v>80</v>
      </c>
      <c r="X97">
        <f t="shared" si="4"/>
        <v>4523.8934211693022</v>
      </c>
      <c r="Y97">
        <f t="shared" si="5"/>
        <v>1130.9733552923253</v>
      </c>
    </row>
    <row r="98" spans="1:25">
      <c r="A98">
        <v>2020</v>
      </c>
      <c r="B98" t="s">
        <v>25</v>
      </c>
      <c r="C98">
        <v>29</v>
      </c>
      <c r="D98" t="s">
        <v>26</v>
      </c>
      <c r="E98">
        <v>31</v>
      </c>
      <c r="F98">
        <v>1</v>
      </c>
      <c r="G98" t="s">
        <v>38</v>
      </c>
      <c r="H98" t="s">
        <v>33</v>
      </c>
      <c r="I98" t="str">
        <f>VLOOKUP(H98,CODE_SHEET!$A$2:$G$151,3,FALSE)</f>
        <v>Agaricia</v>
      </c>
      <c r="J98" t="str">
        <f>VLOOKUP(H98,CODE_SHEET!$A$2:$G$151,4,FALSE)</f>
        <v>agaricites</v>
      </c>
      <c r="K98" s="1">
        <v>14</v>
      </c>
      <c r="L98" s="1">
        <v>10</v>
      </c>
      <c r="M98" s="1">
        <v>10</v>
      </c>
      <c r="N98">
        <f t="shared" si="3"/>
        <v>376.99111843077515</v>
      </c>
      <c r="O98">
        <v>10</v>
      </c>
      <c r="P98" t="s">
        <v>29</v>
      </c>
      <c r="Q98" t="s">
        <v>30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4"/>
        <v>0</v>
      </c>
      <c r="Y98">
        <f t="shared" si="5"/>
        <v>376.99111843077515</v>
      </c>
    </row>
    <row r="99" spans="1:25">
      <c r="A99">
        <v>2020</v>
      </c>
      <c r="B99" t="s">
        <v>25</v>
      </c>
      <c r="C99">
        <v>29</v>
      </c>
      <c r="D99" t="s">
        <v>26</v>
      </c>
      <c r="E99">
        <v>31</v>
      </c>
      <c r="F99">
        <v>1</v>
      </c>
      <c r="G99" t="s">
        <v>38</v>
      </c>
      <c r="H99" t="s">
        <v>39</v>
      </c>
      <c r="I99" t="str">
        <f>VLOOKUP(H99,CODE_SHEET!$A$2:$G$151,3,FALSE)</f>
        <v>Orbicella</v>
      </c>
      <c r="J99" t="str">
        <f>VLOOKUP(H99,CODE_SHEET!$A$2:$G$151,4,FALSE)</f>
        <v>faveolata</v>
      </c>
      <c r="K99" s="1">
        <v>25</v>
      </c>
      <c r="L99" s="1">
        <v>18</v>
      </c>
      <c r="M99" s="1">
        <v>28</v>
      </c>
      <c r="N99">
        <f t="shared" si="3"/>
        <v>1891.2387774610556</v>
      </c>
      <c r="O99">
        <v>10</v>
      </c>
      <c r="P99" t="s">
        <v>29</v>
      </c>
      <c r="Q99" t="s">
        <v>30</v>
      </c>
      <c r="R99">
        <v>20</v>
      </c>
      <c r="S99">
        <v>0</v>
      </c>
      <c r="T99">
        <v>0</v>
      </c>
      <c r="U99">
        <v>0</v>
      </c>
      <c r="V99">
        <v>0</v>
      </c>
      <c r="W99">
        <v>10</v>
      </c>
      <c r="X99">
        <f t="shared" si="4"/>
        <v>189.12387774610556</v>
      </c>
      <c r="Y99">
        <f t="shared" si="5"/>
        <v>1702.1148997149501</v>
      </c>
    </row>
    <row r="100" spans="1:25">
      <c r="A100">
        <v>2020</v>
      </c>
      <c r="B100" t="s">
        <v>25</v>
      </c>
      <c r="C100">
        <v>29</v>
      </c>
      <c r="D100" t="s">
        <v>26</v>
      </c>
      <c r="E100">
        <v>31</v>
      </c>
      <c r="F100">
        <v>1</v>
      </c>
      <c r="G100" t="s">
        <v>38</v>
      </c>
      <c r="H100" t="s">
        <v>33</v>
      </c>
      <c r="I100" t="str">
        <f>VLOOKUP(H100,CODE_SHEET!$A$2:$G$151,3,FALSE)</f>
        <v>Agaricia</v>
      </c>
      <c r="J100" t="str">
        <f>VLOOKUP(H100,CODE_SHEET!$A$2:$G$151,4,FALSE)</f>
        <v>agaricites</v>
      </c>
      <c r="K100" s="1">
        <v>19</v>
      </c>
      <c r="L100" s="1">
        <v>14</v>
      </c>
      <c r="M100" s="1">
        <v>25</v>
      </c>
      <c r="N100">
        <f t="shared" si="3"/>
        <v>1295.9069696057895</v>
      </c>
      <c r="O100">
        <v>10</v>
      </c>
      <c r="P100" t="s">
        <v>29</v>
      </c>
      <c r="Q100" t="s">
        <v>30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4"/>
        <v>0</v>
      </c>
      <c r="Y100">
        <f t="shared" si="5"/>
        <v>1295.9069696057895</v>
      </c>
    </row>
    <row r="101" spans="1:25">
      <c r="A101">
        <v>2020</v>
      </c>
      <c r="B101" t="s">
        <v>25</v>
      </c>
      <c r="C101">
        <v>29</v>
      </c>
      <c r="D101" t="s">
        <v>26</v>
      </c>
      <c r="E101">
        <v>31</v>
      </c>
      <c r="F101">
        <v>1</v>
      </c>
      <c r="G101" t="s">
        <v>38</v>
      </c>
      <c r="H101" t="s">
        <v>33</v>
      </c>
      <c r="I101" t="str">
        <f>VLOOKUP(H101,CODE_SHEET!$A$2:$G$151,3,FALSE)</f>
        <v>Agaricia</v>
      </c>
      <c r="J101" t="str">
        <f>VLOOKUP(H101,CODE_SHEET!$A$2:$G$151,4,FALSE)</f>
        <v>agaricites</v>
      </c>
      <c r="K101" s="1">
        <v>28</v>
      </c>
      <c r="L101" s="1">
        <v>26</v>
      </c>
      <c r="M101" s="1">
        <v>3</v>
      </c>
      <c r="N101">
        <f t="shared" si="3"/>
        <v>254.46900494077326</v>
      </c>
      <c r="O101">
        <v>10</v>
      </c>
      <c r="P101" t="s">
        <v>41</v>
      </c>
      <c r="Q101" s="16" t="s">
        <v>45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10</v>
      </c>
      <c r="X101">
        <f t="shared" si="4"/>
        <v>25.446900494077326</v>
      </c>
      <c r="Y101">
        <f t="shared" si="5"/>
        <v>229.02210444669595</v>
      </c>
    </row>
    <row r="102" spans="1:25">
      <c r="A102">
        <v>2020</v>
      </c>
      <c r="B102" t="s">
        <v>25</v>
      </c>
      <c r="C102">
        <v>29</v>
      </c>
      <c r="D102" t="s">
        <v>26</v>
      </c>
      <c r="E102">
        <v>31</v>
      </c>
      <c r="F102">
        <v>1</v>
      </c>
      <c r="G102" t="s">
        <v>38</v>
      </c>
      <c r="H102" t="s">
        <v>33</v>
      </c>
      <c r="I102" t="str">
        <f>VLOOKUP(H102,CODE_SHEET!$A$2:$G$151,3,FALSE)</f>
        <v>Agaricia</v>
      </c>
      <c r="J102" t="str">
        <f>VLOOKUP(H102,CODE_SHEET!$A$2:$G$151,4,FALSE)</f>
        <v>agaricites</v>
      </c>
      <c r="K102" s="1">
        <v>24</v>
      </c>
      <c r="L102" s="1">
        <v>14</v>
      </c>
      <c r="M102" s="1">
        <v>13</v>
      </c>
      <c r="N102">
        <f t="shared" si="3"/>
        <v>775.97338543667888</v>
      </c>
      <c r="O102">
        <v>10</v>
      </c>
      <c r="P102" t="s">
        <v>29</v>
      </c>
      <c r="Q102" t="s">
        <v>30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60</v>
      </c>
      <c r="X102">
        <f t="shared" si="4"/>
        <v>465.58403126200733</v>
      </c>
      <c r="Y102">
        <f t="shared" si="5"/>
        <v>310.38935417467155</v>
      </c>
    </row>
    <row r="103" spans="1:25">
      <c r="A103">
        <v>2020</v>
      </c>
      <c r="B103" t="s">
        <v>25</v>
      </c>
      <c r="C103">
        <v>29</v>
      </c>
      <c r="D103" t="s">
        <v>26</v>
      </c>
      <c r="E103">
        <v>31</v>
      </c>
      <c r="F103">
        <v>1</v>
      </c>
      <c r="G103" t="s">
        <v>38</v>
      </c>
      <c r="H103" t="s">
        <v>43</v>
      </c>
      <c r="I103" t="str">
        <f>VLOOKUP(H103,CODE_SHEET!$A$2:$G$151,3,FALSE)</f>
        <v>Montastraea</v>
      </c>
      <c r="J103" t="str">
        <f>VLOOKUP(H103,CODE_SHEET!$A$2:$G$151,4,FALSE)</f>
        <v>cavernosa</v>
      </c>
      <c r="K103" s="1">
        <v>35</v>
      </c>
      <c r="L103" s="1">
        <v>30</v>
      </c>
      <c r="M103" s="1">
        <v>15</v>
      </c>
      <c r="N103">
        <f t="shared" si="3"/>
        <v>1531.5264186250242</v>
      </c>
      <c r="O103">
        <v>10</v>
      </c>
      <c r="P103" t="s">
        <v>29</v>
      </c>
      <c r="Q103" t="s">
        <v>30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80</v>
      </c>
      <c r="X103">
        <f t="shared" si="4"/>
        <v>1225.2211349000195</v>
      </c>
      <c r="Y103">
        <f t="shared" si="5"/>
        <v>306.30528372500476</v>
      </c>
    </row>
    <row r="104" spans="1:25">
      <c r="A104">
        <v>2020</v>
      </c>
      <c r="B104" t="s">
        <v>25</v>
      </c>
      <c r="C104">
        <v>29</v>
      </c>
      <c r="D104" t="s">
        <v>26</v>
      </c>
      <c r="E104">
        <v>31</v>
      </c>
      <c r="F104">
        <v>1</v>
      </c>
      <c r="G104" t="s">
        <v>38</v>
      </c>
      <c r="H104" t="s">
        <v>28</v>
      </c>
      <c r="I104" t="str">
        <f>VLOOKUP(H104,CODE_SHEET!$A$2:$G$151,3,FALSE)</f>
        <v>Porites</v>
      </c>
      <c r="J104" t="str">
        <f>VLOOKUP(H104,CODE_SHEET!$A$2:$G$151,4,FALSE)</f>
        <v>astreoides</v>
      </c>
      <c r="K104" s="1">
        <v>13</v>
      </c>
      <c r="L104" s="1">
        <v>10</v>
      </c>
      <c r="M104" s="1">
        <v>8</v>
      </c>
      <c r="N104">
        <f t="shared" si="3"/>
        <v>289.02652413026101</v>
      </c>
      <c r="O104">
        <v>10</v>
      </c>
      <c r="P104" t="s">
        <v>29</v>
      </c>
      <c r="Q104" t="s">
        <v>30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f t="shared" si="4"/>
        <v>0</v>
      </c>
      <c r="Y104">
        <f t="shared" si="5"/>
        <v>289.02652413026101</v>
      </c>
    </row>
    <row r="105" spans="1:25">
      <c r="A105">
        <v>2020</v>
      </c>
      <c r="B105" t="s">
        <v>25</v>
      </c>
      <c r="C105">
        <v>29</v>
      </c>
      <c r="D105" t="s">
        <v>26</v>
      </c>
      <c r="E105">
        <v>31</v>
      </c>
      <c r="F105">
        <v>1</v>
      </c>
      <c r="G105" t="s">
        <v>38</v>
      </c>
      <c r="H105" t="s">
        <v>33</v>
      </c>
      <c r="I105" t="str">
        <f>VLOOKUP(H105,CODE_SHEET!$A$2:$G$151,3,FALSE)</f>
        <v>Agaricia</v>
      </c>
      <c r="J105" t="str">
        <f>VLOOKUP(H105,CODE_SHEET!$A$2:$G$151,4,FALSE)</f>
        <v>agaricites</v>
      </c>
      <c r="K105" s="1">
        <v>14</v>
      </c>
      <c r="L105" s="1">
        <v>9</v>
      </c>
      <c r="M105" s="1">
        <v>10</v>
      </c>
      <c r="N105">
        <f t="shared" si="3"/>
        <v>361.28315516282623</v>
      </c>
      <c r="O105">
        <v>10</v>
      </c>
      <c r="P105" t="s">
        <v>29</v>
      </c>
      <c r="Q105" t="s">
        <v>30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4"/>
        <v>0</v>
      </c>
      <c r="Y105">
        <f t="shared" si="5"/>
        <v>361.28315516282623</v>
      </c>
    </row>
    <row r="106" spans="1:25">
      <c r="A106">
        <v>2020</v>
      </c>
      <c r="B106" t="s">
        <v>25</v>
      </c>
      <c r="C106">
        <v>29</v>
      </c>
      <c r="D106" t="s">
        <v>26</v>
      </c>
      <c r="E106">
        <v>31</v>
      </c>
      <c r="F106">
        <v>1</v>
      </c>
      <c r="G106" t="s">
        <v>38</v>
      </c>
      <c r="H106" t="s">
        <v>28</v>
      </c>
      <c r="I106" t="str">
        <f>VLOOKUP(H106,CODE_SHEET!$A$2:$G$151,3,FALSE)</f>
        <v>Porites</v>
      </c>
      <c r="J106" t="str">
        <f>VLOOKUP(H106,CODE_SHEET!$A$2:$G$151,4,FALSE)</f>
        <v>astreoides</v>
      </c>
      <c r="K106" s="1">
        <v>25</v>
      </c>
      <c r="L106" s="1">
        <v>20</v>
      </c>
      <c r="M106" s="1">
        <v>6</v>
      </c>
      <c r="N106">
        <f t="shared" si="3"/>
        <v>424.11500823462205</v>
      </c>
      <c r="O106">
        <v>10</v>
      </c>
      <c r="P106" t="s">
        <v>29</v>
      </c>
      <c r="Q106" t="s">
        <v>30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4"/>
        <v>0</v>
      </c>
      <c r="Y106">
        <f t="shared" si="5"/>
        <v>424.11500823462205</v>
      </c>
    </row>
    <row r="107" spans="1:25">
      <c r="A107">
        <v>2020</v>
      </c>
      <c r="B107" t="s">
        <v>25</v>
      </c>
      <c r="C107">
        <v>29</v>
      </c>
      <c r="D107" t="s">
        <v>26</v>
      </c>
      <c r="E107">
        <v>31</v>
      </c>
      <c r="F107">
        <v>1</v>
      </c>
      <c r="G107" t="s">
        <v>38</v>
      </c>
      <c r="H107" t="s">
        <v>33</v>
      </c>
      <c r="I107" t="str">
        <f>VLOOKUP(H107,CODE_SHEET!$A$2:$G$151,3,FALSE)</f>
        <v>Agaricia</v>
      </c>
      <c r="J107" t="str">
        <f>VLOOKUP(H107,CODE_SHEET!$A$2:$G$151,4,FALSE)</f>
        <v>agaricites</v>
      </c>
      <c r="K107" s="1">
        <v>30</v>
      </c>
      <c r="L107" s="1">
        <v>25</v>
      </c>
      <c r="M107" s="1">
        <v>18</v>
      </c>
      <c r="N107">
        <f t="shared" si="3"/>
        <v>1555.0883635269474</v>
      </c>
      <c r="O107">
        <v>10</v>
      </c>
      <c r="P107" t="s">
        <v>29</v>
      </c>
      <c r="Q107" t="s">
        <v>30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20</v>
      </c>
      <c r="X107">
        <f t="shared" si="4"/>
        <v>311.01767270538949</v>
      </c>
      <c r="Y107">
        <f t="shared" si="5"/>
        <v>1244.0706908215579</v>
      </c>
    </row>
    <row r="108" spans="1:25">
      <c r="A108">
        <v>2020</v>
      </c>
      <c r="B108" t="s">
        <v>25</v>
      </c>
      <c r="C108">
        <v>29</v>
      </c>
      <c r="D108" t="s">
        <v>26</v>
      </c>
      <c r="E108">
        <v>31</v>
      </c>
      <c r="F108">
        <v>1</v>
      </c>
      <c r="G108" t="s">
        <v>38</v>
      </c>
      <c r="H108" t="s">
        <v>28</v>
      </c>
      <c r="I108" t="str">
        <f>VLOOKUP(H108,CODE_SHEET!$A$2:$G$151,3,FALSE)</f>
        <v>Porites</v>
      </c>
      <c r="J108" t="str">
        <f>VLOOKUP(H108,CODE_SHEET!$A$2:$G$151,4,FALSE)</f>
        <v>astreoides</v>
      </c>
      <c r="K108" s="1">
        <v>25</v>
      </c>
      <c r="L108" s="1">
        <v>22</v>
      </c>
      <c r="M108" s="1">
        <v>12</v>
      </c>
      <c r="N108">
        <f t="shared" si="3"/>
        <v>885.92912831232161</v>
      </c>
      <c r="O108">
        <v>10</v>
      </c>
      <c r="P108" t="s">
        <v>29</v>
      </c>
      <c r="Q108" t="s">
        <v>30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5</v>
      </c>
      <c r="X108">
        <f t="shared" si="4"/>
        <v>44.296456415616085</v>
      </c>
      <c r="Y108">
        <f t="shared" si="5"/>
        <v>841.63267189670557</v>
      </c>
    </row>
    <row r="109" spans="1:25">
      <c r="A109">
        <v>2020</v>
      </c>
      <c r="B109" t="s">
        <v>25</v>
      </c>
      <c r="C109">
        <v>29</v>
      </c>
      <c r="D109" t="s">
        <v>26</v>
      </c>
      <c r="E109">
        <v>31</v>
      </c>
      <c r="F109">
        <v>1</v>
      </c>
      <c r="G109" t="s">
        <v>38</v>
      </c>
      <c r="H109" t="s">
        <v>33</v>
      </c>
      <c r="I109" t="str">
        <f>VLOOKUP(H109,CODE_SHEET!$A$2:$G$151,3,FALSE)</f>
        <v>Agaricia</v>
      </c>
      <c r="J109" t="str">
        <f>VLOOKUP(H109,CODE_SHEET!$A$2:$G$151,4,FALSE)</f>
        <v>agaricites</v>
      </c>
      <c r="K109" s="1">
        <v>12</v>
      </c>
      <c r="L109" s="1">
        <v>12</v>
      </c>
      <c r="M109" s="1">
        <v>10</v>
      </c>
      <c r="N109">
        <f t="shared" si="3"/>
        <v>376.99111843077515</v>
      </c>
      <c r="O109">
        <v>10</v>
      </c>
      <c r="P109" t="s">
        <v>29</v>
      </c>
      <c r="Q109" t="s">
        <v>30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30</v>
      </c>
      <c r="X109">
        <f t="shared" si="4"/>
        <v>113.09733552923254</v>
      </c>
      <c r="Y109">
        <f t="shared" si="5"/>
        <v>263.89378290154264</v>
      </c>
    </row>
    <row r="110" spans="1:25">
      <c r="A110">
        <v>2020</v>
      </c>
      <c r="B110" t="s">
        <v>25</v>
      </c>
      <c r="C110">
        <v>29</v>
      </c>
      <c r="D110" t="s">
        <v>26</v>
      </c>
      <c r="E110">
        <v>31</v>
      </c>
      <c r="F110">
        <v>1</v>
      </c>
      <c r="G110" t="s">
        <v>38</v>
      </c>
      <c r="H110" t="s">
        <v>33</v>
      </c>
      <c r="I110" t="str">
        <f>VLOOKUP(H110,CODE_SHEET!$A$2:$G$151,3,FALSE)</f>
        <v>Agaricia</v>
      </c>
      <c r="J110" t="str">
        <f>VLOOKUP(H110,CODE_SHEET!$A$2:$G$151,4,FALSE)</f>
        <v>agaricites</v>
      </c>
      <c r="K110" s="1">
        <v>11</v>
      </c>
      <c r="L110" s="1">
        <v>9</v>
      </c>
      <c r="M110" s="1">
        <v>3</v>
      </c>
      <c r="N110">
        <f t="shared" si="3"/>
        <v>94.247779607693786</v>
      </c>
      <c r="O110">
        <v>10</v>
      </c>
      <c r="P110" t="s">
        <v>29</v>
      </c>
      <c r="Q110" t="s">
        <v>30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 t="shared" si="4"/>
        <v>0</v>
      </c>
      <c r="Y110">
        <f t="shared" si="5"/>
        <v>94.247779607693786</v>
      </c>
    </row>
    <row r="111" spans="1:25">
      <c r="A111">
        <v>2020</v>
      </c>
      <c r="B111" t="s">
        <v>25</v>
      </c>
      <c r="C111">
        <v>29</v>
      </c>
      <c r="D111" t="s">
        <v>26</v>
      </c>
      <c r="E111">
        <v>31</v>
      </c>
      <c r="F111">
        <v>1</v>
      </c>
      <c r="G111" t="s">
        <v>38</v>
      </c>
      <c r="H111" t="s">
        <v>33</v>
      </c>
      <c r="I111" t="str">
        <f>VLOOKUP(H111,CODE_SHEET!$A$2:$G$151,3,FALSE)</f>
        <v>Agaricia</v>
      </c>
      <c r="J111" t="str">
        <f>VLOOKUP(H111,CODE_SHEET!$A$2:$G$151,4,FALSE)</f>
        <v>agaricites</v>
      </c>
      <c r="K111" s="1">
        <v>35</v>
      </c>
      <c r="L111" s="1">
        <v>25</v>
      </c>
      <c r="M111" s="1">
        <v>35</v>
      </c>
      <c r="N111">
        <f t="shared" si="3"/>
        <v>3298.6722862692832</v>
      </c>
      <c r="O111">
        <v>10</v>
      </c>
      <c r="P111" t="s">
        <v>29</v>
      </c>
      <c r="Q111" t="s">
        <v>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f t="shared" si="4"/>
        <v>2638.9378290154268</v>
      </c>
      <c r="Y111">
        <f t="shared" si="5"/>
        <v>659.73445725385636</v>
      </c>
    </row>
    <row r="112" spans="1:25">
      <c r="A112">
        <v>2020</v>
      </c>
      <c r="B112" t="s">
        <v>25</v>
      </c>
      <c r="C112">
        <v>29</v>
      </c>
      <c r="D112" t="s">
        <v>26</v>
      </c>
      <c r="E112">
        <v>31</v>
      </c>
      <c r="F112">
        <v>1</v>
      </c>
      <c r="G112" t="s">
        <v>38</v>
      </c>
      <c r="H112" t="s">
        <v>40</v>
      </c>
      <c r="I112" t="str">
        <f>VLOOKUP(H112,CODE_SHEET!$A$2:$G$151,3,FALSE)</f>
        <v>Porites</v>
      </c>
      <c r="J112" t="str">
        <f>VLOOKUP(H112,CODE_SHEET!$A$2:$G$151,4,FALSE)</f>
        <v>furcata</v>
      </c>
      <c r="K112" s="1">
        <v>30</v>
      </c>
      <c r="L112" s="1">
        <v>20</v>
      </c>
      <c r="M112" s="1">
        <v>12</v>
      </c>
      <c r="N112">
        <f t="shared" si="3"/>
        <v>942.47779607693781</v>
      </c>
      <c r="O112">
        <v>10</v>
      </c>
      <c r="P112" t="s">
        <v>29</v>
      </c>
      <c r="Q112" t="s">
        <v>30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80</v>
      </c>
      <c r="X112">
        <f t="shared" si="4"/>
        <v>753.98223686155029</v>
      </c>
      <c r="Y112">
        <f t="shared" si="5"/>
        <v>188.49555921538752</v>
      </c>
    </row>
    <row r="113" spans="1:25">
      <c r="A113">
        <v>2020</v>
      </c>
      <c r="B113" t="s">
        <v>25</v>
      </c>
      <c r="C113">
        <v>29</v>
      </c>
      <c r="D113" t="s">
        <v>26</v>
      </c>
      <c r="E113">
        <v>31</v>
      </c>
      <c r="F113">
        <v>1</v>
      </c>
      <c r="G113" t="s">
        <v>38</v>
      </c>
      <c r="H113" t="s">
        <v>31</v>
      </c>
      <c r="I113" t="str">
        <f>VLOOKUP(H113,CODE_SHEET!$A$2:$G$151,3,FALSE)</f>
        <v>Siderastrea</v>
      </c>
      <c r="J113" t="str">
        <f>VLOOKUP(H113,CODE_SHEET!$A$2:$G$151,4,FALSE)</f>
        <v>siderea</v>
      </c>
      <c r="K113" s="1">
        <v>50</v>
      </c>
      <c r="L113" s="1">
        <v>30</v>
      </c>
      <c r="M113" s="1">
        <v>25</v>
      </c>
      <c r="N113">
        <f t="shared" si="3"/>
        <v>3141.5926535897934</v>
      </c>
      <c r="O113">
        <v>10</v>
      </c>
      <c r="P113" t="s">
        <v>29</v>
      </c>
      <c r="Q113" t="s">
        <v>30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10</v>
      </c>
      <c r="X113">
        <f t="shared" si="4"/>
        <v>314.15926535897938</v>
      </c>
      <c r="Y113">
        <f t="shared" si="5"/>
        <v>2827.4333882308138</v>
      </c>
    </row>
    <row r="114" spans="1:25">
      <c r="A114">
        <v>2020</v>
      </c>
      <c r="B114" t="s">
        <v>25</v>
      </c>
      <c r="C114">
        <v>29</v>
      </c>
      <c r="D114" t="s">
        <v>26</v>
      </c>
      <c r="E114">
        <v>31</v>
      </c>
      <c r="F114">
        <v>1</v>
      </c>
      <c r="G114" t="s">
        <v>38</v>
      </c>
      <c r="H114" t="s">
        <v>28</v>
      </c>
      <c r="I114" t="str">
        <f>VLOOKUP(H114,CODE_SHEET!$A$2:$G$151,3,FALSE)</f>
        <v>Porites</v>
      </c>
      <c r="J114" t="str">
        <f>VLOOKUP(H114,CODE_SHEET!$A$2:$G$151,4,FALSE)</f>
        <v>astreoides</v>
      </c>
      <c r="K114" s="1">
        <v>27</v>
      </c>
      <c r="L114" s="1">
        <v>18</v>
      </c>
      <c r="M114" s="1">
        <v>13</v>
      </c>
      <c r="N114">
        <f t="shared" si="3"/>
        <v>918.9158511750145</v>
      </c>
      <c r="O114">
        <v>10</v>
      </c>
      <c r="P114" t="s">
        <v>29</v>
      </c>
      <c r="Q114" t="s">
        <v>30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20</v>
      </c>
      <c r="X114">
        <f t="shared" si="4"/>
        <v>183.7831702350029</v>
      </c>
      <c r="Y114">
        <f t="shared" si="5"/>
        <v>735.1326809400116</v>
      </c>
    </row>
    <row r="115" spans="1:25">
      <c r="A115">
        <v>2020</v>
      </c>
      <c r="B115" t="s">
        <v>25</v>
      </c>
      <c r="C115">
        <v>29</v>
      </c>
      <c r="D115" t="s">
        <v>26</v>
      </c>
      <c r="E115">
        <v>31</v>
      </c>
      <c r="F115">
        <v>1</v>
      </c>
      <c r="G115" t="s">
        <v>38</v>
      </c>
      <c r="H115" t="s">
        <v>28</v>
      </c>
      <c r="I115" t="str">
        <f>VLOOKUP(H115,CODE_SHEET!$A$2:$G$151,3,FALSE)</f>
        <v>Porites</v>
      </c>
      <c r="J115" t="str">
        <f>VLOOKUP(H115,CODE_SHEET!$A$2:$G$151,4,FALSE)</f>
        <v>astreoides</v>
      </c>
      <c r="K115" s="1">
        <v>11</v>
      </c>
      <c r="L115" s="1">
        <v>10</v>
      </c>
      <c r="M115" s="1">
        <v>9</v>
      </c>
      <c r="N115">
        <f t="shared" si="3"/>
        <v>296.88050576423541</v>
      </c>
      <c r="O115">
        <v>10</v>
      </c>
      <c r="P115" t="s">
        <v>29</v>
      </c>
      <c r="Q115" t="s">
        <v>30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4"/>
        <v>0</v>
      </c>
      <c r="Y115">
        <f t="shared" si="5"/>
        <v>296.88050576423541</v>
      </c>
    </row>
    <row r="116" spans="1:25">
      <c r="A116">
        <v>2020</v>
      </c>
      <c r="B116" t="s">
        <v>25</v>
      </c>
      <c r="C116">
        <v>29</v>
      </c>
      <c r="D116" t="s">
        <v>26</v>
      </c>
      <c r="E116">
        <v>31</v>
      </c>
      <c r="F116">
        <v>1</v>
      </c>
      <c r="G116" t="s">
        <v>38</v>
      </c>
      <c r="H116" t="s">
        <v>31</v>
      </c>
      <c r="I116" t="str">
        <f>VLOOKUP(H116,CODE_SHEET!$A$2:$G$151,3,FALSE)</f>
        <v>Siderastrea</v>
      </c>
      <c r="J116" t="str">
        <f>VLOOKUP(H116,CODE_SHEET!$A$2:$G$151,4,FALSE)</f>
        <v>siderea</v>
      </c>
      <c r="K116" s="1">
        <v>30</v>
      </c>
      <c r="L116" s="1">
        <v>30</v>
      </c>
      <c r="M116" s="1">
        <v>16</v>
      </c>
      <c r="N116">
        <f t="shared" si="3"/>
        <v>1507.9644737231006</v>
      </c>
      <c r="O116">
        <v>10</v>
      </c>
      <c r="P116" t="s">
        <v>29</v>
      </c>
      <c r="Q116" t="s">
        <v>30</v>
      </c>
      <c r="R116">
        <v>10</v>
      </c>
      <c r="S116">
        <v>0</v>
      </c>
      <c r="T116">
        <v>80</v>
      </c>
      <c r="U116">
        <v>0</v>
      </c>
      <c r="V116">
        <v>0</v>
      </c>
      <c r="W116">
        <v>10</v>
      </c>
      <c r="X116">
        <f t="shared" si="4"/>
        <v>150.79644737231007</v>
      </c>
      <c r="Y116">
        <f t="shared" si="5"/>
        <v>1357.1680263507906</v>
      </c>
    </row>
    <row r="117" spans="1:25">
      <c r="A117">
        <v>2020</v>
      </c>
      <c r="B117" t="s">
        <v>25</v>
      </c>
      <c r="C117">
        <v>29</v>
      </c>
      <c r="D117" t="s">
        <v>26</v>
      </c>
      <c r="E117">
        <v>31</v>
      </c>
      <c r="F117">
        <v>1</v>
      </c>
      <c r="G117" t="s">
        <v>38</v>
      </c>
      <c r="H117" t="s">
        <v>40</v>
      </c>
      <c r="I117" t="str">
        <f>VLOOKUP(H117,CODE_SHEET!$A$2:$G$151,3,FALSE)</f>
        <v>Porites</v>
      </c>
      <c r="J117" t="str">
        <f>VLOOKUP(H117,CODE_SHEET!$A$2:$G$151,4,FALSE)</f>
        <v>furcata</v>
      </c>
      <c r="K117" s="1">
        <v>50</v>
      </c>
      <c r="L117" s="1">
        <v>40</v>
      </c>
      <c r="M117" s="1">
        <v>10</v>
      </c>
      <c r="N117">
        <f t="shared" si="3"/>
        <v>1413.7166941154069</v>
      </c>
      <c r="O117">
        <v>10</v>
      </c>
      <c r="P117" t="s">
        <v>29</v>
      </c>
      <c r="Q117" t="s">
        <v>30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70</v>
      </c>
      <c r="X117">
        <f t="shared" si="4"/>
        <v>989.60168588078477</v>
      </c>
      <c r="Y117">
        <f t="shared" si="5"/>
        <v>424.11500823462211</v>
      </c>
    </row>
    <row r="118" spans="1:25">
      <c r="A118">
        <v>2020</v>
      </c>
      <c r="B118" t="s">
        <v>25</v>
      </c>
      <c r="C118">
        <v>29</v>
      </c>
      <c r="D118" t="s">
        <v>26</v>
      </c>
      <c r="E118">
        <v>31</v>
      </c>
      <c r="F118">
        <v>1</v>
      </c>
      <c r="G118" t="s">
        <v>38</v>
      </c>
      <c r="H118" t="s">
        <v>33</v>
      </c>
      <c r="I118" t="str">
        <f>VLOOKUP(H118,CODE_SHEET!$A$2:$G$151,3,FALSE)</f>
        <v>Agaricia</v>
      </c>
      <c r="J118" t="str">
        <f>VLOOKUP(H118,CODE_SHEET!$A$2:$G$151,4,FALSE)</f>
        <v>agaricites</v>
      </c>
      <c r="K118" s="1">
        <v>10</v>
      </c>
      <c r="L118" s="1">
        <v>8</v>
      </c>
      <c r="M118" s="1">
        <v>17</v>
      </c>
      <c r="N118">
        <f t="shared" si="3"/>
        <v>480.66367599923836</v>
      </c>
      <c r="O118">
        <v>10</v>
      </c>
      <c r="P118" t="s">
        <v>29</v>
      </c>
      <c r="Q118" t="s">
        <v>30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f t="shared" si="4"/>
        <v>0</v>
      </c>
      <c r="Y118">
        <f t="shared" si="5"/>
        <v>480.66367599923836</v>
      </c>
    </row>
    <row r="119" spans="1:25">
      <c r="A119">
        <v>2020</v>
      </c>
      <c r="B119" t="s">
        <v>25</v>
      </c>
      <c r="C119">
        <v>29</v>
      </c>
      <c r="D119" t="s">
        <v>26</v>
      </c>
      <c r="E119">
        <v>31</v>
      </c>
      <c r="F119">
        <v>1</v>
      </c>
      <c r="G119" t="s">
        <v>38</v>
      </c>
      <c r="H119" t="s">
        <v>43</v>
      </c>
      <c r="I119" t="str">
        <f>VLOOKUP(H119,CODE_SHEET!$A$2:$G$151,3,FALSE)</f>
        <v>Montastraea</v>
      </c>
      <c r="J119" t="str">
        <f>VLOOKUP(H119,CODE_SHEET!$A$2:$G$151,4,FALSE)</f>
        <v>cavernosa</v>
      </c>
      <c r="K119" s="1">
        <v>21</v>
      </c>
      <c r="L119" s="1">
        <v>12</v>
      </c>
      <c r="M119" s="1">
        <v>18</v>
      </c>
      <c r="N119">
        <f t="shared" si="3"/>
        <v>933.05301811616857</v>
      </c>
      <c r="O119">
        <v>10</v>
      </c>
      <c r="P119" t="s">
        <v>29</v>
      </c>
      <c r="Q119" t="s">
        <v>30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f t="shared" si="4"/>
        <v>0</v>
      </c>
      <c r="Y119">
        <f t="shared" si="5"/>
        <v>933.05301811616857</v>
      </c>
    </row>
    <row r="120" spans="1:25">
      <c r="A120">
        <v>2020</v>
      </c>
      <c r="B120" t="s">
        <v>25</v>
      </c>
      <c r="C120">
        <v>29</v>
      </c>
      <c r="D120" t="s">
        <v>26</v>
      </c>
      <c r="E120">
        <v>31</v>
      </c>
      <c r="F120">
        <v>1</v>
      </c>
      <c r="G120" t="s">
        <v>38</v>
      </c>
      <c r="H120" t="s">
        <v>39</v>
      </c>
      <c r="I120" t="str">
        <f>VLOOKUP(H120,CODE_SHEET!$A$2:$G$151,3,FALSE)</f>
        <v>Orbicella</v>
      </c>
      <c r="J120" t="str">
        <f>VLOOKUP(H120,CODE_SHEET!$A$2:$G$151,4,FALSE)</f>
        <v>faveolata</v>
      </c>
      <c r="K120" s="1">
        <v>26</v>
      </c>
      <c r="L120" s="1">
        <v>20</v>
      </c>
      <c r="M120" s="1">
        <v>30</v>
      </c>
      <c r="N120">
        <f t="shared" si="3"/>
        <v>2167.6989309769574</v>
      </c>
      <c r="O120">
        <v>10</v>
      </c>
      <c r="P120" t="s">
        <v>29</v>
      </c>
      <c r="Q120" t="s">
        <v>30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10</v>
      </c>
      <c r="X120">
        <f t="shared" si="4"/>
        <v>216.76989309769576</v>
      </c>
      <c r="Y120">
        <f t="shared" si="5"/>
        <v>1950.9290378792616</v>
      </c>
    </row>
    <row r="121" spans="1:25">
      <c r="A121">
        <v>2020</v>
      </c>
      <c r="B121" t="s">
        <v>25</v>
      </c>
      <c r="C121">
        <v>29</v>
      </c>
      <c r="D121" t="s">
        <v>26</v>
      </c>
      <c r="E121">
        <v>31</v>
      </c>
      <c r="F121">
        <v>1</v>
      </c>
      <c r="G121" t="s">
        <v>38</v>
      </c>
      <c r="H121" t="s">
        <v>33</v>
      </c>
      <c r="I121" t="str">
        <f>VLOOKUP(H121,CODE_SHEET!$A$2:$G$151,3,FALSE)</f>
        <v>Agaricia</v>
      </c>
      <c r="J121" t="str">
        <f>VLOOKUP(H121,CODE_SHEET!$A$2:$G$151,4,FALSE)</f>
        <v>agaricites</v>
      </c>
      <c r="K121" s="1">
        <v>14</v>
      </c>
      <c r="L121" s="1">
        <v>11</v>
      </c>
      <c r="M121" s="1">
        <v>18</v>
      </c>
      <c r="N121">
        <f t="shared" si="3"/>
        <v>706.85834705770344</v>
      </c>
      <c r="O121">
        <v>10</v>
      </c>
      <c r="P121" t="s">
        <v>29</v>
      </c>
      <c r="Q121" t="s">
        <v>30</v>
      </c>
      <c r="R121">
        <v>0</v>
      </c>
      <c r="S121">
        <v>0</v>
      </c>
      <c r="T121">
        <v>0</v>
      </c>
      <c r="U121">
        <v>0</v>
      </c>
      <c r="V121">
        <v>80</v>
      </c>
      <c r="W121">
        <v>0</v>
      </c>
      <c r="X121">
        <f t="shared" si="4"/>
        <v>565.48667764616278</v>
      </c>
      <c r="Y121">
        <f t="shared" si="5"/>
        <v>141.37166941154067</v>
      </c>
    </row>
    <row r="122" spans="1:25">
      <c r="A122">
        <v>2020</v>
      </c>
      <c r="B122" t="s">
        <v>25</v>
      </c>
      <c r="C122">
        <v>29</v>
      </c>
      <c r="D122" t="s">
        <v>26</v>
      </c>
      <c r="E122">
        <v>31</v>
      </c>
      <c r="F122">
        <v>1</v>
      </c>
      <c r="G122" t="s">
        <v>38</v>
      </c>
      <c r="H122" t="s">
        <v>43</v>
      </c>
      <c r="I122" t="str">
        <f>VLOOKUP(H122,CODE_SHEET!$A$2:$G$151,3,FALSE)</f>
        <v>Montastraea</v>
      </c>
      <c r="J122" t="str">
        <f>VLOOKUP(H122,CODE_SHEET!$A$2:$G$151,4,FALSE)</f>
        <v>cavernosa</v>
      </c>
      <c r="K122" s="1">
        <v>18</v>
      </c>
      <c r="L122" s="1">
        <v>10</v>
      </c>
      <c r="M122" s="1">
        <v>13</v>
      </c>
      <c r="N122">
        <f t="shared" si="3"/>
        <v>571.76986295334234</v>
      </c>
      <c r="O122">
        <v>10</v>
      </c>
      <c r="P122" t="s">
        <v>29</v>
      </c>
      <c r="Q122" t="s">
        <v>30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4"/>
        <v>0</v>
      </c>
      <c r="Y122">
        <f t="shared" si="5"/>
        <v>571.76986295334234</v>
      </c>
    </row>
    <row r="123" spans="1:25">
      <c r="A123">
        <v>2020</v>
      </c>
      <c r="B123" t="s">
        <v>25</v>
      </c>
      <c r="C123">
        <v>29</v>
      </c>
      <c r="D123" t="s">
        <v>26</v>
      </c>
      <c r="E123">
        <v>31</v>
      </c>
      <c r="F123">
        <v>1</v>
      </c>
      <c r="G123" t="s">
        <v>38</v>
      </c>
      <c r="H123" t="s">
        <v>39</v>
      </c>
      <c r="I123" t="str">
        <f>VLOOKUP(H123,CODE_SHEET!$A$2:$G$151,3,FALSE)</f>
        <v>Orbicella</v>
      </c>
      <c r="J123" t="str">
        <f>VLOOKUP(H123,CODE_SHEET!$A$2:$G$151,4,FALSE)</f>
        <v>faveolata</v>
      </c>
      <c r="K123" s="1">
        <v>50</v>
      </c>
      <c r="L123" s="1">
        <v>30</v>
      </c>
      <c r="M123" s="1">
        <v>25</v>
      </c>
      <c r="N123">
        <f t="shared" si="3"/>
        <v>3141.5926535897934</v>
      </c>
      <c r="O123">
        <v>10</v>
      </c>
      <c r="P123" t="s">
        <v>29</v>
      </c>
      <c r="Q123" t="s">
        <v>30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f t="shared" si="4"/>
        <v>0</v>
      </c>
      <c r="Y123">
        <f t="shared" si="5"/>
        <v>3141.5926535897934</v>
      </c>
    </row>
    <row r="124" spans="1:25">
      <c r="A124">
        <v>2020</v>
      </c>
      <c r="B124" t="s">
        <v>25</v>
      </c>
      <c r="C124">
        <v>29</v>
      </c>
      <c r="D124" t="s">
        <v>26</v>
      </c>
      <c r="E124">
        <v>31</v>
      </c>
      <c r="F124">
        <v>1</v>
      </c>
      <c r="G124" t="s">
        <v>38</v>
      </c>
      <c r="H124" t="s">
        <v>46</v>
      </c>
      <c r="I124" t="str">
        <f>VLOOKUP(H124,CODE_SHEET!$A$2:$G$151,3,FALSE)</f>
        <v>Meandrina</v>
      </c>
      <c r="J124" t="str">
        <f>VLOOKUP(H124,CODE_SHEET!$A$2:$G$151,4,FALSE)</f>
        <v>meandrites</v>
      </c>
      <c r="K124" s="1">
        <v>17</v>
      </c>
      <c r="L124" s="1">
        <v>10</v>
      </c>
      <c r="M124" s="1">
        <v>7</v>
      </c>
      <c r="N124">
        <f t="shared" si="3"/>
        <v>296.88050576423547</v>
      </c>
      <c r="O124">
        <v>10</v>
      </c>
      <c r="P124" t="s">
        <v>29</v>
      </c>
      <c r="Q124" t="s">
        <v>30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10</v>
      </c>
      <c r="X124">
        <f t="shared" si="4"/>
        <v>29.688050576423549</v>
      </c>
      <c r="Y124">
        <f t="shared" si="5"/>
        <v>267.1924551878119</v>
      </c>
    </row>
    <row r="125" spans="1:25">
      <c r="A125">
        <v>2020</v>
      </c>
      <c r="B125" t="s">
        <v>25</v>
      </c>
      <c r="C125">
        <v>29</v>
      </c>
      <c r="D125" t="s">
        <v>26</v>
      </c>
      <c r="E125">
        <v>23</v>
      </c>
      <c r="F125">
        <v>2</v>
      </c>
      <c r="G125" t="s">
        <v>38</v>
      </c>
      <c r="H125" t="s">
        <v>47</v>
      </c>
      <c r="I125" t="str">
        <f>VLOOKUP(H125,CODE_SHEET!$A$2:$G$151,3,FALSE)</f>
        <v>Siderastrea</v>
      </c>
      <c r="J125" t="str">
        <f>VLOOKUP(H125,CODE_SHEET!$A$2:$G$151,4,FALSE)</f>
        <v>radians</v>
      </c>
      <c r="K125" s="1">
        <v>11</v>
      </c>
      <c r="L125" s="1">
        <v>9</v>
      </c>
      <c r="M125" s="1">
        <v>0</v>
      </c>
      <c r="N125">
        <f t="shared" si="3"/>
        <v>0</v>
      </c>
      <c r="O125">
        <v>10</v>
      </c>
      <c r="P125" t="s">
        <v>29</v>
      </c>
      <c r="Q125" t="s">
        <v>30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f t="shared" si="4"/>
        <v>0</v>
      </c>
      <c r="Y125">
        <f t="shared" si="5"/>
        <v>0</v>
      </c>
    </row>
    <row r="126" spans="1:25">
      <c r="A126">
        <v>2020</v>
      </c>
      <c r="B126" t="s">
        <v>25</v>
      </c>
      <c r="C126">
        <v>29</v>
      </c>
      <c r="D126" t="s">
        <v>26</v>
      </c>
      <c r="E126">
        <v>23</v>
      </c>
      <c r="F126">
        <v>2</v>
      </c>
      <c r="G126" t="s">
        <v>38</v>
      </c>
      <c r="H126" t="s">
        <v>33</v>
      </c>
      <c r="I126" t="str">
        <f>VLOOKUP(H126,CODE_SHEET!$A$2:$G$151,3,FALSE)</f>
        <v>Agaricia</v>
      </c>
      <c r="J126" t="str">
        <f>VLOOKUP(H126,CODE_SHEET!$A$2:$G$151,4,FALSE)</f>
        <v>agaricites</v>
      </c>
      <c r="K126" s="1">
        <v>24</v>
      </c>
      <c r="L126" s="1">
        <v>14</v>
      </c>
      <c r="M126" s="1">
        <v>17</v>
      </c>
      <c r="N126">
        <f t="shared" si="3"/>
        <v>1014.7344271095031</v>
      </c>
      <c r="O126">
        <v>10</v>
      </c>
      <c r="P126" t="s">
        <v>29</v>
      </c>
      <c r="Q126" t="s">
        <v>30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60</v>
      </c>
      <c r="X126">
        <f t="shared" si="4"/>
        <v>608.84065626570191</v>
      </c>
      <c r="Y126">
        <f t="shared" si="5"/>
        <v>405.89377084380124</v>
      </c>
    </row>
    <row r="127" spans="1:25">
      <c r="A127">
        <v>2020</v>
      </c>
      <c r="B127" t="s">
        <v>25</v>
      </c>
      <c r="C127">
        <v>29</v>
      </c>
      <c r="D127" t="s">
        <v>26</v>
      </c>
      <c r="E127">
        <v>23</v>
      </c>
      <c r="F127">
        <v>2</v>
      </c>
      <c r="G127" t="s">
        <v>38</v>
      </c>
      <c r="H127" t="s">
        <v>39</v>
      </c>
      <c r="I127" t="str">
        <f>VLOOKUP(H127,CODE_SHEET!$A$2:$G$151,3,FALSE)</f>
        <v>Orbicella</v>
      </c>
      <c r="J127" t="str">
        <f>VLOOKUP(H127,CODE_SHEET!$A$2:$G$151,4,FALSE)</f>
        <v>faveolata</v>
      </c>
      <c r="K127" s="1">
        <v>40</v>
      </c>
      <c r="L127" s="1">
        <v>20</v>
      </c>
      <c r="M127" s="1">
        <v>30</v>
      </c>
      <c r="N127">
        <f t="shared" si="3"/>
        <v>2827.4333882308138</v>
      </c>
      <c r="O127">
        <v>10</v>
      </c>
      <c r="P127" t="s">
        <v>29</v>
      </c>
      <c r="Q127" t="s">
        <v>30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40</v>
      </c>
      <c r="X127">
        <f t="shared" si="4"/>
        <v>1130.9733552923256</v>
      </c>
      <c r="Y127">
        <f t="shared" si="5"/>
        <v>1696.4600329384882</v>
      </c>
    </row>
    <row r="128" spans="1:25">
      <c r="A128">
        <v>2020</v>
      </c>
      <c r="B128" t="s">
        <v>25</v>
      </c>
      <c r="C128">
        <v>29</v>
      </c>
      <c r="D128" t="s">
        <v>26</v>
      </c>
      <c r="E128">
        <v>23</v>
      </c>
      <c r="F128">
        <v>2</v>
      </c>
      <c r="G128" t="s">
        <v>38</v>
      </c>
      <c r="H128" t="s">
        <v>33</v>
      </c>
      <c r="I128" t="str">
        <f>VLOOKUP(H128,CODE_SHEET!$A$2:$G$151,3,FALSE)</f>
        <v>Agaricia</v>
      </c>
      <c r="J128" t="str">
        <f>VLOOKUP(H128,CODE_SHEET!$A$2:$G$151,4,FALSE)</f>
        <v>agaricites</v>
      </c>
      <c r="K128" s="1">
        <v>10</v>
      </c>
      <c r="L128" s="1">
        <v>8</v>
      </c>
      <c r="M128" s="1">
        <v>10</v>
      </c>
      <c r="N128">
        <f t="shared" si="3"/>
        <v>282.74333882308139</v>
      </c>
      <c r="O128">
        <v>10</v>
      </c>
      <c r="P128" t="s">
        <v>29</v>
      </c>
      <c r="Q128" t="s">
        <v>30</v>
      </c>
      <c r="R128">
        <v>0</v>
      </c>
      <c r="S128">
        <v>0</v>
      </c>
      <c r="T128">
        <v>0</v>
      </c>
      <c r="U128">
        <v>5</v>
      </c>
      <c r="V128">
        <v>0</v>
      </c>
      <c r="W128">
        <v>0</v>
      </c>
      <c r="X128">
        <f t="shared" si="4"/>
        <v>14.137166941154071</v>
      </c>
      <c r="Y128">
        <f t="shared" si="5"/>
        <v>268.60617188192731</v>
      </c>
    </row>
    <row r="129" spans="1:25">
      <c r="A129">
        <v>2020</v>
      </c>
      <c r="B129" t="s">
        <v>25</v>
      </c>
      <c r="C129">
        <v>29</v>
      </c>
      <c r="D129" t="s">
        <v>26</v>
      </c>
      <c r="E129">
        <v>23</v>
      </c>
      <c r="F129">
        <v>2</v>
      </c>
      <c r="G129" t="s">
        <v>38</v>
      </c>
      <c r="H129" t="s">
        <v>33</v>
      </c>
      <c r="I129" t="str">
        <f>VLOOKUP(H129,CODE_SHEET!$A$2:$G$151,3,FALSE)</f>
        <v>Agaricia</v>
      </c>
      <c r="J129" t="str">
        <f>VLOOKUP(H129,CODE_SHEET!$A$2:$G$151,4,FALSE)</f>
        <v>agaricites</v>
      </c>
      <c r="K129" s="1">
        <v>10</v>
      </c>
      <c r="L129" s="1">
        <v>7</v>
      </c>
      <c r="M129" s="1">
        <v>3</v>
      </c>
      <c r="N129">
        <f t="shared" si="3"/>
        <v>80.110612666539723</v>
      </c>
      <c r="O129">
        <v>10</v>
      </c>
      <c r="P129" t="s">
        <v>29</v>
      </c>
      <c r="Q129" t="s">
        <v>30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f t="shared" si="4"/>
        <v>0</v>
      </c>
      <c r="Y129">
        <f t="shared" si="5"/>
        <v>80.110612666539723</v>
      </c>
    </row>
    <row r="130" spans="1:25">
      <c r="A130">
        <v>2020</v>
      </c>
      <c r="B130" t="s">
        <v>25</v>
      </c>
      <c r="C130">
        <v>29</v>
      </c>
      <c r="D130" t="s">
        <v>26</v>
      </c>
      <c r="E130">
        <v>23</v>
      </c>
      <c r="F130">
        <v>2</v>
      </c>
      <c r="G130" t="s">
        <v>38</v>
      </c>
      <c r="H130" t="s">
        <v>33</v>
      </c>
      <c r="I130" t="str">
        <f>VLOOKUP(H130,CODE_SHEET!$A$2:$G$151,3,FALSE)</f>
        <v>Agaricia</v>
      </c>
      <c r="J130" t="str">
        <f>VLOOKUP(H130,CODE_SHEET!$A$2:$G$151,4,FALSE)</f>
        <v>agaricites</v>
      </c>
      <c r="K130" s="1">
        <v>23</v>
      </c>
      <c r="L130" s="1">
        <v>21</v>
      </c>
      <c r="M130" s="1">
        <v>24</v>
      </c>
      <c r="N130">
        <f t="shared" si="3"/>
        <v>1658.7609210954108</v>
      </c>
      <c r="O130">
        <v>10</v>
      </c>
      <c r="P130" t="s">
        <v>29</v>
      </c>
      <c r="Q130" t="s">
        <v>30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40</v>
      </c>
      <c r="X130">
        <f t="shared" si="4"/>
        <v>663.50436843816442</v>
      </c>
      <c r="Y130">
        <f t="shared" si="5"/>
        <v>995.2565526572464</v>
      </c>
    </row>
    <row r="131" spans="1:25">
      <c r="A131">
        <v>2020</v>
      </c>
      <c r="B131" t="s">
        <v>25</v>
      </c>
      <c r="C131">
        <v>29</v>
      </c>
      <c r="D131" t="s">
        <v>26</v>
      </c>
      <c r="E131">
        <v>23</v>
      </c>
      <c r="F131">
        <v>2</v>
      </c>
      <c r="G131" t="s">
        <v>38</v>
      </c>
      <c r="H131" t="s">
        <v>32</v>
      </c>
      <c r="I131" t="str">
        <f>VLOOKUP(H131,CODE_SHEET!$A$2:$G$151,3,FALSE)</f>
        <v>Porites</v>
      </c>
      <c r="J131" t="str">
        <f>VLOOKUP(H131,CODE_SHEET!$A$2:$G$151,4,FALSE)</f>
        <v>porites</v>
      </c>
      <c r="K131" s="1">
        <v>35</v>
      </c>
      <c r="L131" s="1">
        <v>20</v>
      </c>
      <c r="M131" s="1">
        <v>25</v>
      </c>
      <c r="N131">
        <f t="shared" ref="N131:N194" si="6">PI()*(K131/2)*M131+PI()*(L131/2)*M131</f>
        <v>2159.8449493429825</v>
      </c>
      <c r="O131">
        <v>10</v>
      </c>
      <c r="P131" t="s">
        <v>29</v>
      </c>
      <c r="Q131" t="s">
        <v>30</v>
      </c>
      <c r="R131">
        <v>5</v>
      </c>
      <c r="S131">
        <v>0</v>
      </c>
      <c r="T131">
        <v>0</v>
      </c>
      <c r="U131">
        <v>0</v>
      </c>
      <c r="V131">
        <v>0</v>
      </c>
      <c r="W131">
        <v>80</v>
      </c>
      <c r="X131">
        <f t="shared" ref="X131:X194" si="7">SUM(U131:W131)/100*N131</f>
        <v>1727.875959474386</v>
      </c>
      <c r="Y131">
        <f t="shared" ref="Y131:Y194" si="8">N131-X131</f>
        <v>431.96898986859651</v>
      </c>
    </row>
    <row r="132" spans="1:25">
      <c r="A132">
        <v>2020</v>
      </c>
      <c r="B132" t="s">
        <v>25</v>
      </c>
      <c r="C132">
        <v>29</v>
      </c>
      <c r="D132" t="s">
        <v>26</v>
      </c>
      <c r="E132">
        <v>23</v>
      </c>
      <c r="F132">
        <v>2</v>
      </c>
      <c r="G132" t="s">
        <v>38</v>
      </c>
      <c r="H132" t="s">
        <v>31</v>
      </c>
      <c r="I132" t="str">
        <f>VLOOKUP(H132,CODE_SHEET!$A$2:$G$151,3,FALSE)</f>
        <v>Siderastrea</v>
      </c>
      <c r="J132" t="str">
        <f>VLOOKUP(H132,CODE_SHEET!$A$2:$G$151,4,FALSE)</f>
        <v>siderea</v>
      </c>
      <c r="K132" s="1">
        <v>45</v>
      </c>
      <c r="L132" s="1">
        <v>25</v>
      </c>
      <c r="M132" s="1">
        <v>20</v>
      </c>
      <c r="N132">
        <f t="shared" si="6"/>
        <v>2199.1148575128555</v>
      </c>
      <c r="O132">
        <v>10</v>
      </c>
      <c r="P132" t="s">
        <v>29</v>
      </c>
      <c r="Q132" t="s">
        <v>30</v>
      </c>
      <c r="R132">
        <v>10</v>
      </c>
      <c r="S132">
        <v>0</v>
      </c>
      <c r="T132">
        <v>80</v>
      </c>
      <c r="U132">
        <v>0</v>
      </c>
      <c r="V132">
        <v>0</v>
      </c>
      <c r="W132">
        <v>0</v>
      </c>
      <c r="X132">
        <f t="shared" si="7"/>
        <v>0</v>
      </c>
      <c r="Y132">
        <f t="shared" si="8"/>
        <v>2199.1148575128555</v>
      </c>
    </row>
    <row r="133" spans="1:25">
      <c r="A133">
        <v>2020</v>
      </c>
      <c r="B133" t="s">
        <v>25</v>
      </c>
      <c r="C133">
        <v>29</v>
      </c>
      <c r="D133" t="s">
        <v>26</v>
      </c>
      <c r="E133">
        <v>23</v>
      </c>
      <c r="F133">
        <v>2</v>
      </c>
      <c r="G133" t="s">
        <v>38</v>
      </c>
      <c r="H133" t="s">
        <v>37</v>
      </c>
      <c r="I133" t="str">
        <f>VLOOKUP(H133,CODE_SHEET!$A$2:$G$151,3,FALSE)</f>
        <v>Pseudodiploria</v>
      </c>
      <c r="J133" t="str">
        <f>VLOOKUP(H133,CODE_SHEET!$A$2:$G$151,4,FALSE)</f>
        <v>strigosa</v>
      </c>
      <c r="K133" s="1">
        <v>16</v>
      </c>
      <c r="L133" s="1">
        <v>15</v>
      </c>
      <c r="M133" s="1">
        <v>11</v>
      </c>
      <c r="N133">
        <f t="shared" si="6"/>
        <v>535.64154743705967</v>
      </c>
      <c r="O133">
        <v>10</v>
      </c>
      <c r="P133" t="s">
        <v>29</v>
      </c>
      <c r="Q133" t="s">
        <v>30</v>
      </c>
      <c r="R133">
        <v>0</v>
      </c>
      <c r="S133">
        <v>0</v>
      </c>
      <c r="T133">
        <v>0</v>
      </c>
      <c r="U133">
        <v>20</v>
      </c>
      <c r="V133">
        <v>0</v>
      </c>
      <c r="W133">
        <v>0</v>
      </c>
      <c r="X133">
        <f t="shared" si="7"/>
        <v>107.12830948741194</v>
      </c>
      <c r="Y133">
        <f t="shared" si="8"/>
        <v>428.51323794964776</v>
      </c>
    </row>
    <row r="134" spans="1:25">
      <c r="A134">
        <v>2020</v>
      </c>
      <c r="B134" t="s">
        <v>25</v>
      </c>
      <c r="C134">
        <v>29</v>
      </c>
      <c r="D134" t="s">
        <v>26</v>
      </c>
      <c r="E134">
        <v>23</v>
      </c>
      <c r="F134">
        <v>2</v>
      </c>
      <c r="G134" t="s">
        <v>38</v>
      </c>
      <c r="H134" t="s">
        <v>33</v>
      </c>
      <c r="I134" t="str">
        <f>VLOOKUP(H134,CODE_SHEET!$A$2:$G$151,3,FALSE)</f>
        <v>Agaricia</v>
      </c>
      <c r="J134" t="str">
        <f>VLOOKUP(H134,CODE_SHEET!$A$2:$G$151,4,FALSE)</f>
        <v>agaricites</v>
      </c>
      <c r="K134" s="1">
        <v>13</v>
      </c>
      <c r="L134" s="1">
        <v>9</v>
      </c>
      <c r="M134" s="1">
        <v>10</v>
      </c>
      <c r="N134">
        <f t="shared" si="6"/>
        <v>345.57519189487726</v>
      </c>
      <c r="O134">
        <v>10</v>
      </c>
      <c r="P134" t="s">
        <v>29</v>
      </c>
      <c r="Q134" t="s">
        <v>30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f t="shared" si="7"/>
        <v>0</v>
      </c>
      <c r="Y134">
        <f t="shared" si="8"/>
        <v>345.57519189487726</v>
      </c>
    </row>
    <row r="135" spans="1:25">
      <c r="A135">
        <v>2020</v>
      </c>
      <c r="B135" t="s">
        <v>25</v>
      </c>
      <c r="C135">
        <v>29</v>
      </c>
      <c r="D135" t="s">
        <v>26</v>
      </c>
      <c r="E135">
        <v>23</v>
      </c>
      <c r="F135">
        <v>2</v>
      </c>
      <c r="G135" t="s">
        <v>38</v>
      </c>
      <c r="H135" t="s">
        <v>43</v>
      </c>
      <c r="I135" t="str">
        <f>VLOOKUP(H135,CODE_SHEET!$A$2:$G$151,3,FALSE)</f>
        <v>Montastraea</v>
      </c>
      <c r="J135" t="str">
        <f>VLOOKUP(H135,CODE_SHEET!$A$2:$G$151,4,FALSE)</f>
        <v>cavernosa</v>
      </c>
      <c r="K135" s="1">
        <v>50</v>
      </c>
      <c r="L135" s="1">
        <v>35</v>
      </c>
      <c r="M135" s="1">
        <v>40</v>
      </c>
      <c r="N135">
        <f t="shared" si="6"/>
        <v>5340.7075111026479</v>
      </c>
      <c r="O135">
        <v>10</v>
      </c>
      <c r="P135" t="s">
        <v>29</v>
      </c>
      <c r="Q135" t="s">
        <v>30</v>
      </c>
      <c r="R135">
        <v>0</v>
      </c>
      <c r="S135">
        <v>0</v>
      </c>
      <c r="T135">
        <v>0</v>
      </c>
      <c r="U135">
        <v>40</v>
      </c>
      <c r="V135">
        <v>0</v>
      </c>
      <c r="W135">
        <v>0</v>
      </c>
      <c r="X135">
        <f t="shared" si="7"/>
        <v>2136.2830044410593</v>
      </c>
      <c r="Y135">
        <f t="shared" si="8"/>
        <v>3204.4245066615886</v>
      </c>
    </row>
    <row r="136" spans="1:25">
      <c r="A136">
        <v>2020</v>
      </c>
      <c r="B136" t="s">
        <v>25</v>
      </c>
      <c r="C136">
        <v>29</v>
      </c>
      <c r="D136" t="s">
        <v>26</v>
      </c>
      <c r="E136">
        <v>23</v>
      </c>
      <c r="F136">
        <v>2</v>
      </c>
      <c r="G136" t="s">
        <v>38</v>
      </c>
      <c r="H136" t="s">
        <v>31</v>
      </c>
      <c r="I136" t="str">
        <f>VLOOKUP(H136,CODE_SHEET!$A$2:$G$151,3,FALSE)</f>
        <v>Siderastrea</v>
      </c>
      <c r="J136" t="str">
        <f>VLOOKUP(H136,CODE_SHEET!$A$2:$G$151,4,FALSE)</f>
        <v>siderea</v>
      </c>
      <c r="K136" s="1">
        <v>15</v>
      </c>
      <c r="L136" s="1">
        <v>9</v>
      </c>
      <c r="M136" s="1">
        <v>4</v>
      </c>
      <c r="N136">
        <f t="shared" si="6"/>
        <v>150.79644737231007</v>
      </c>
      <c r="O136">
        <v>10</v>
      </c>
      <c r="P136" t="s">
        <v>29</v>
      </c>
      <c r="Q136" t="s">
        <v>30</v>
      </c>
      <c r="R136">
        <v>80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7"/>
        <v>0</v>
      </c>
      <c r="Y136">
        <f t="shared" si="8"/>
        <v>150.79644737231007</v>
      </c>
    </row>
    <row r="137" spans="1:25">
      <c r="A137">
        <v>2020</v>
      </c>
      <c r="B137" t="s">
        <v>25</v>
      </c>
      <c r="C137">
        <v>29</v>
      </c>
      <c r="D137" t="s">
        <v>26</v>
      </c>
      <c r="E137">
        <v>23</v>
      </c>
      <c r="F137">
        <v>2</v>
      </c>
      <c r="G137" t="s">
        <v>38</v>
      </c>
      <c r="H137" t="s">
        <v>43</v>
      </c>
      <c r="I137" t="str">
        <f>VLOOKUP(H137,CODE_SHEET!$A$2:$G$151,3,FALSE)</f>
        <v>Montastraea</v>
      </c>
      <c r="J137" t="str">
        <f>VLOOKUP(H137,CODE_SHEET!$A$2:$G$151,4,FALSE)</f>
        <v>cavernosa</v>
      </c>
      <c r="K137" s="1">
        <v>30</v>
      </c>
      <c r="L137" s="1">
        <v>20</v>
      </c>
      <c r="M137" s="1">
        <v>40</v>
      </c>
      <c r="N137">
        <f t="shared" si="6"/>
        <v>3141.5926535897934</v>
      </c>
      <c r="O137">
        <v>10</v>
      </c>
      <c r="P137" t="s">
        <v>29</v>
      </c>
      <c r="Q137" t="s">
        <v>30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70</v>
      </c>
      <c r="X137">
        <f t="shared" si="7"/>
        <v>2199.114857512855</v>
      </c>
      <c r="Y137">
        <f t="shared" si="8"/>
        <v>942.47779607693838</v>
      </c>
    </row>
    <row r="138" spans="1:25">
      <c r="A138">
        <v>2020</v>
      </c>
      <c r="B138" t="s">
        <v>25</v>
      </c>
      <c r="C138">
        <v>29</v>
      </c>
      <c r="D138" t="s">
        <v>26</v>
      </c>
      <c r="E138">
        <v>23</v>
      </c>
      <c r="F138">
        <v>2</v>
      </c>
      <c r="G138" t="s">
        <v>38</v>
      </c>
      <c r="H138" t="s">
        <v>33</v>
      </c>
      <c r="I138" t="str">
        <f>VLOOKUP(H138,CODE_SHEET!$A$2:$G$151,3,FALSE)</f>
        <v>Agaricia</v>
      </c>
      <c r="J138" t="str">
        <f>VLOOKUP(H138,CODE_SHEET!$A$2:$G$151,4,FALSE)</f>
        <v>agaricites</v>
      </c>
      <c r="K138" s="1">
        <v>10</v>
      </c>
      <c r="L138" s="1">
        <v>7</v>
      </c>
      <c r="M138" s="1">
        <v>10</v>
      </c>
      <c r="N138">
        <f t="shared" si="6"/>
        <v>267.03537555513242</v>
      </c>
      <c r="O138">
        <v>10</v>
      </c>
      <c r="P138" t="s">
        <v>29</v>
      </c>
      <c r="Q138" t="s">
        <v>30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20</v>
      </c>
      <c r="X138">
        <f t="shared" si="7"/>
        <v>53.407075111026487</v>
      </c>
      <c r="Y138">
        <f t="shared" si="8"/>
        <v>213.62830044410595</v>
      </c>
    </row>
    <row r="139" spans="1:25">
      <c r="A139">
        <v>2020</v>
      </c>
      <c r="B139" t="s">
        <v>25</v>
      </c>
      <c r="C139">
        <v>29</v>
      </c>
      <c r="D139" t="s">
        <v>26</v>
      </c>
      <c r="E139">
        <v>23</v>
      </c>
      <c r="F139">
        <v>2</v>
      </c>
      <c r="G139" t="s">
        <v>38</v>
      </c>
      <c r="H139" t="s">
        <v>33</v>
      </c>
      <c r="I139" t="str">
        <f>VLOOKUP(H139,CODE_SHEET!$A$2:$G$151,3,FALSE)</f>
        <v>Agaricia</v>
      </c>
      <c r="J139" t="str">
        <f>VLOOKUP(H139,CODE_SHEET!$A$2:$G$151,4,FALSE)</f>
        <v>agaricites</v>
      </c>
      <c r="K139" s="1">
        <v>21</v>
      </c>
      <c r="L139" s="1">
        <v>16</v>
      </c>
      <c r="M139" s="1">
        <v>23</v>
      </c>
      <c r="N139">
        <f t="shared" si="6"/>
        <v>1336.747674102457</v>
      </c>
      <c r="O139">
        <v>10</v>
      </c>
      <c r="P139" t="s">
        <v>29</v>
      </c>
      <c r="Q139" t="s">
        <v>30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76</v>
      </c>
      <c r="X139">
        <f t="shared" si="7"/>
        <v>1015.9282323178674</v>
      </c>
      <c r="Y139">
        <f t="shared" si="8"/>
        <v>320.81944178458969</v>
      </c>
    </row>
    <row r="140" spans="1:25">
      <c r="A140">
        <v>2020</v>
      </c>
      <c r="B140" t="s">
        <v>25</v>
      </c>
      <c r="C140">
        <v>29</v>
      </c>
      <c r="D140" t="s">
        <v>26</v>
      </c>
      <c r="E140">
        <v>23</v>
      </c>
      <c r="F140">
        <v>2</v>
      </c>
      <c r="G140" t="s">
        <v>38</v>
      </c>
      <c r="H140" t="s">
        <v>33</v>
      </c>
      <c r="I140" t="str">
        <f>VLOOKUP(H140,CODE_SHEET!$A$2:$G$151,3,FALSE)</f>
        <v>Agaricia</v>
      </c>
      <c r="J140" t="str">
        <f>VLOOKUP(H140,CODE_SHEET!$A$2:$G$151,4,FALSE)</f>
        <v>agaricites</v>
      </c>
      <c r="K140" s="1">
        <v>18</v>
      </c>
      <c r="L140" s="1">
        <v>10</v>
      </c>
      <c r="M140" s="1">
        <v>14</v>
      </c>
      <c r="N140">
        <f t="shared" si="6"/>
        <v>615.75216010359941</v>
      </c>
      <c r="O140">
        <v>10</v>
      </c>
      <c r="P140" t="s">
        <v>29</v>
      </c>
      <c r="Q140" t="s">
        <v>30</v>
      </c>
      <c r="R140">
        <v>60</v>
      </c>
      <c r="S140">
        <v>0</v>
      </c>
      <c r="T140">
        <v>0</v>
      </c>
      <c r="U140">
        <v>0</v>
      </c>
      <c r="V140">
        <v>0</v>
      </c>
      <c r="W140">
        <v>40</v>
      </c>
      <c r="X140">
        <f t="shared" si="7"/>
        <v>246.30086404143978</v>
      </c>
      <c r="Y140">
        <f t="shared" si="8"/>
        <v>369.4512960621596</v>
      </c>
    </row>
    <row r="141" spans="1:25">
      <c r="A141">
        <v>2020</v>
      </c>
      <c r="B141" t="s">
        <v>25</v>
      </c>
      <c r="C141">
        <v>29</v>
      </c>
      <c r="D141" t="s">
        <v>26</v>
      </c>
      <c r="E141">
        <v>23</v>
      </c>
      <c r="F141">
        <v>2</v>
      </c>
      <c r="G141" t="s">
        <v>38</v>
      </c>
      <c r="H141" t="s">
        <v>31</v>
      </c>
      <c r="I141" t="str">
        <f>VLOOKUP(H141,CODE_SHEET!$A$2:$G$151,3,FALSE)</f>
        <v>Siderastrea</v>
      </c>
      <c r="J141" t="str">
        <f>VLOOKUP(H141,CODE_SHEET!$A$2:$G$151,4,FALSE)</f>
        <v>siderea</v>
      </c>
      <c r="K141" s="1">
        <v>21</v>
      </c>
      <c r="L141" s="1">
        <v>14</v>
      </c>
      <c r="M141" s="1">
        <v>8</v>
      </c>
      <c r="N141">
        <f t="shared" si="6"/>
        <v>439.82297150257102</v>
      </c>
      <c r="O141">
        <v>10</v>
      </c>
      <c r="P141" t="s">
        <v>29</v>
      </c>
      <c r="Q141" t="s">
        <v>30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f t="shared" si="7"/>
        <v>0</v>
      </c>
      <c r="Y141">
        <f t="shared" si="8"/>
        <v>439.82297150257102</v>
      </c>
    </row>
    <row r="142" spans="1:25">
      <c r="A142">
        <v>2020</v>
      </c>
      <c r="B142" t="s">
        <v>25</v>
      </c>
      <c r="C142">
        <v>29</v>
      </c>
      <c r="D142" t="s">
        <v>26</v>
      </c>
      <c r="E142">
        <v>23</v>
      </c>
      <c r="F142">
        <v>2</v>
      </c>
      <c r="G142" t="s">
        <v>38</v>
      </c>
      <c r="H142" t="s">
        <v>34</v>
      </c>
      <c r="I142" t="str">
        <f>VLOOKUP(H142,CODE_SHEET!$A$2:$G$151,3,FALSE)</f>
        <v>Orbicella</v>
      </c>
      <c r="J142" t="str">
        <f>VLOOKUP(H142,CODE_SHEET!$A$2:$G$151,4,FALSE)</f>
        <v>annularis</v>
      </c>
      <c r="K142" s="1">
        <v>24</v>
      </c>
      <c r="L142" s="1">
        <v>20</v>
      </c>
      <c r="M142" s="1">
        <v>27</v>
      </c>
      <c r="N142">
        <f t="shared" si="6"/>
        <v>1866.1060362323369</v>
      </c>
      <c r="O142">
        <v>10</v>
      </c>
      <c r="P142" t="s">
        <v>29</v>
      </c>
      <c r="Q142" t="s">
        <v>30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36</v>
      </c>
      <c r="X142">
        <f t="shared" si="7"/>
        <v>671.79817304364121</v>
      </c>
      <c r="Y142">
        <f t="shared" si="8"/>
        <v>1194.3078631886956</v>
      </c>
    </row>
    <row r="143" spans="1:25">
      <c r="A143">
        <v>2020</v>
      </c>
      <c r="B143" t="s">
        <v>25</v>
      </c>
      <c r="C143">
        <v>29</v>
      </c>
      <c r="D143" t="s">
        <v>26</v>
      </c>
      <c r="E143">
        <v>23</v>
      </c>
      <c r="F143">
        <v>2</v>
      </c>
      <c r="G143" t="s">
        <v>38</v>
      </c>
      <c r="H143" t="s">
        <v>33</v>
      </c>
      <c r="I143" t="str">
        <f>VLOOKUP(H143,CODE_SHEET!$A$2:$G$151,3,FALSE)</f>
        <v>Agaricia</v>
      </c>
      <c r="J143" t="str">
        <f>VLOOKUP(H143,CODE_SHEET!$A$2:$G$151,4,FALSE)</f>
        <v>agaricites</v>
      </c>
      <c r="K143" s="1">
        <v>20</v>
      </c>
      <c r="L143" s="1">
        <v>15</v>
      </c>
      <c r="M143" s="1">
        <v>18</v>
      </c>
      <c r="N143">
        <f t="shared" si="6"/>
        <v>989.60168588078477</v>
      </c>
      <c r="O143">
        <v>10</v>
      </c>
      <c r="P143" t="s">
        <v>41</v>
      </c>
      <c r="Q143" s="16" t="s">
        <v>45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20</v>
      </c>
      <c r="X143">
        <f t="shared" si="7"/>
        <v>197.92033717615698</v>
      </c>
      <c r="Y143">
        <f t="shared" si="8"/>
        <v>791.68134870462779</v>
      </c>
    </row>
    <row r="144" spans="1:25">
      <c r="A144">
        <v>2020</v>
      </c>
      <c r="B144" t="s">
        <v>25</v>
      </c>
      <c r="C144">
        <v>29</v>
      </c>
      <c r="D144" t="s">
        <v>26</v>
      </c>
      <c r="E144">
        <v>23</v>
      </c>
      <c r="F144">
        <v>2</v>
      </c>
      <c r="G144" t="s">
        <v>38</v>
      </c>
      <c r="H144" t="s">
        <v>33</v>
      </c>
      <c r="I144" t="str">
        <f>VLOOKUP(H144,CODE_SHEET!$A$2:$G$151,3,FALSE)</f>
        <v>Agaricia</v>
      </c>
      <c r="J144" t="str">
        <f>VLOOKUP(H144,CODE_SHEET!$A$2:$G$151,4,FALSE)</f>
        <v>agaricites</v>
      </c>
      <c r="K144" s="1">
        <v>19</v>
      </c>
      <c r="L144" s="1">
        <v>17</v>
      </c>
      <c r="M144" s="1">
        <v>3</v>
      </c>
      <c r="N144">
        <f t="shared" si="6"/>
        <v>169.64600329384882</v>
      </c>
      <c r="O144">
        <v>10</v>
      </c>
      <c r="P144" t="s">
        <v>41</v>
      </c>
      <c r="Q144" s="16" t="s">
        <v>45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20</v>
      </c>
      <c r="X144">
        <f t="shared" si="7"/>
        <v>33.929200658769766</v>
      </c>
      <c r="Y144">
        <f t="shared" si="8"/>
        <v>135.71680263507906</v>
      </c>
    </row>
    <row r="145" spans="1:25">
      <c r="A145">
        <v>2020</v>
      </c>
      <c r="B145" t="s">
        <v>25</v>
      </c>
      <c r="C145">
        <v>29</v>
      </c>
      <c r="D145" t="s">
        <v>26</v>
      </c>
      <c r="E145">
        <v>23</v>
      </c>
      <c r="F145">
        <v>2</v>
      </c>
      <c r="G145" t="s">
        <v>38</v>
      </c>
      <c r="H145" t="s">
        <v>33</v>
      </c>
      <c r="I145" t="str">
        <f>VLOOKUP(H145,CODE_SHEET!$A$2:$G$151,3,FALSE)</f>
        <v>Agaricia</v>
      </c>
      <c r="J145" t="str">
        <f>VLOOKUP(H145,CODE_SHEET!$A$2:$G$151,4,FALSE)</f>
        <v>agaricites</v>
      </c>
      <c r="K145" s="1">
        <v>26</v>
      </c>
      <c r="L145" s="1">
        <v>20</v>
      </c>
      <c r="M145" s="1">
        <v>25</v>
      </c>
      <c r="N145">
        <f t="shared" si="6"/>
        <v>1806.4157758141309</v>
      </c>
      <c r="O145">
        <v>10</v>
      </c>
      <c r="P145" t="s">
        <v>29</v>
      </c>
      <c r="Q145" t="s">
        <v>30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20</v>
      </c>
      <c r="X145">
        <f t="shared" si="7"/>
        <v>361.28315516282623</v>
      </c>
      <c r="Y145">
        <f t="shared" si="8"/>
        <v>1445.1326206513047</v>
      </c>
    </row>
    <row r="146" spans="1:25">
      <c r="A146">
        <v>2020</v>
      </c>
      <c r="B146" t="s">
        <v>25</v>
      </c>
      <c r="C146">
        <v>29</v>
      </c>
      <c r="D146" t="s">
        <v>26</v>
      </c>
      <c r="E146">
        <v>23</v>
      </c>
      <c r="F146">
        <v>2</v>
      </c>
      <c r="G146" t="s">
        <v>38</v>
      </c>
      <c r="H146" t="s">
        <v>33</v>
      </c>
      <c r="I146" t="str">
        <f>VLOOKUP(H146,CODE_SHEET!$A$2:$G$151,3,FALSE)</f>
        <v>Agaricia</v>
      </c>
      <c r="J146" t="str">
        <f>VLOOKUP(H146,CODE_SHEET!$A$2:$G$151,4,FALSE)</f>
        <v>agaricites</v>
      </c>
      <c r="K146" s="1">
        <v>20</v>
      </c>
      <c r="L146" s="1">
        <v>15</v>
      </c>
      <c r="M146" s="1">
        <v>13</v>
      </c>
      <c r="N146">
        <f t="shared" si="6"/>
        <v>714.71232869167784</v>
      </c>
      <c r="O146">
        <v>10</v>
      </c>
      <c r="P146" t="s">
        <v>29</v>
      </c>
      <c r="Q146" t="s">
        <v>30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5</v>
      </c>
      <c r="X146">
        <f t="shared" si="7"/>
        <v>35.735616434583896</v>
      </c>
      <c r="Y146">
        <f t="shared" si="8"/>
        <v>678.97671225709394</v>
      </c>
    </row>
    <row r="147" spans="1:25">
      <c r="A147">
        <v>2020</v>
      </c>
      <c r="B147" t="s">
        <v>25</v>
      </c>
      <c r="C147">
        <v>29</v>
      </c>
      <c r="D147" t="s">
        <v>26</v>
      </c>
      <c r="E147">
        <v>23</v>
      </c>
      <c r="F147">
        <v>2</v>
      </c>
      <c r="G147" t="s">
        <v>38</v>
      </c>
      <c r="H147" t="s">
        <v>34</v>
      </c>
      <c r="I147" t="str">
        <f>VLOOKUP(H147,CODE_SHEET!$A$2:$G$151,3,FALSE)</f>
        <v>Orbicella</v>
      </c>
      <c r="J147" t="str">
        <f>VLOOKUP(H147,CODE_SHEET!$A$2:$G$151,4,FALSE)</f>
        <v>annularis</v>
      </c>
      <c r="K147" s="1">
        <v>25</v>
      </c>
      <c r="L147" s="1">
        <v>10</v>
      </c>
      <c r="M147" s="1">
        <v>20</v>
      </c>
      <c r="N147">
        <f t="shared" si="6"/>
        <v>1099.5574287564277</v>
      </c>
      <c r="O147">
        <v>10</v>
      </c>
      <c r="P147" t="s">
        <v>29</v>
      </c>
      <c r="Q147" t="s">
        <v>30</v>
      </c>
      <c r="R147">
        <v>10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f t="shared" si="7"/>
        <v>0</v>
      </c>
      <c r="Y147">
        <f t="shared" si="8"/>
        <v>1099.5574287564277</v>
      </c>
    </row>
    <row r="148" spans="1:25">
      <c r="A148">
        <v>2020</v>
      </c>
      <c r="B148" t="s">
        <v>25</v>
      </c>
      <c r="C148">
        <v>29</v>
      </c>
      <c r="D148" t="s">
        <v>26</v>
      </c>
      <c r="E148">
        <v>23</v>
      </c>
      <c r="F148">
        <v>2</v>
      </c>
      <c r="G148" t="s">
        <v>38</v>
      </c>
      <c r="H148" t="s">
        <v>33</v>
      </c>
      <c r="I148" t="str">
        <f>VLOOKUP(H148,CODE_SHEET!$A$2:$G$151,3,FALSE)</f>
        <v>Agaricia</v>
      </c>
      <c r="J148" t="str">
        <f>VLOOKUP(H148,CODE_SHEET!$A$2:$G$151,4,FALSE)</f>
        <v>agaricites</v>
      </c>
      <c r="K148" s="1">
        <v>16</v>
      </c>
      <c r="L148" s="1">
        <v>15</v>
      </c>
      <c r="M148" s="1">
        <v>3</v>
      </c>
      <c r="N148">
        <f t="shared" si="6"/>
        <v>146.08405839192537</v>
      </c>
      <c r="O148">
        <v>10</v>
      </c>
      <c r="P148" t="s">
        <v>29</v>
      </c>
      <c r="Q148" t="s">
        <v>30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f t="shared" si="7"/>
        <v>0</v>
      </c>
      <c r="Y148">
        <f t="shared" si="8"/>
        <v>146.08405839192537</v>
      </c>
    </row>
    <row r="149" spans="1:25">
      <c r="A149">
        <v>2020</v>
      </c>
      <c r="B149" t="s">
        <v>25</v>
      </c>
      <c r="C149">
        <v>29</v>
      </c>
      <c r="D149" t="s">
        <v>26</v>
      </c>
      <c r="E149">
        <v>23</v>
      </c>
      <c r="F149">
        <v>2</v>
      </c>
      <c r="G149" t="s">
        <v>38</v>
      </c>
      <c r="H149" t="s">
        <v>33</v>
      </c>
      <c r="I149" t="str">
        <f>VLOOKUP(H149,CODE_SHEET!$A$2:$G$151,3,FALSE)</f>
        <v>Agaricia</v>
      </c>
      <c r="J149" t="str">
        <f>VLOOKUP(H149,CODE_SHEET!$A$2:$G$151,4,FALSE)</f>
        <v>agaricites</v>
      </c>
      <c r="K149" s="1">
        <v>17</v>
      </c>
      <c r="L149" s="1">
        <v>8</v>
      </c>
      <c r="M149" s="1">
        <v>4</v>
      </c>
      <c r="N149">
        <f t="shared" si="6"/>
        <v>157.07963267948966</v>
      </c>
      <c r="O149">
        <v>10</v>
      </c>
      <c r="P149" t="s">
        <v>29</v>
      </c>
      <c r="Q149" t="s">
        <v>30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50</v>
      </c>
      <c r="X149">
        <f t="shared" si="7"/>
        <v>78.539816339744831</v>
      </c>
      <c r="Y149">
        <f t="shared" si="8"/>
        <v>78.539816339744831</v>
      </c>
    </row>
    <row r="150" spans="1:25">
      <c r="A150">
        <v>2020</v>
      </c>
      <c r="B150" t="s">
        <v>25</v>
      </c>
      <c r="C150">
        <v>29</v>
      </c>
      <c r="D150" t="s">
        <v>26</v>
      </c>
      <c r="E150">
        <v>23</v>
      </c>
      <c r="F150">
        <v>2</v>
      </c>
      <c r="G150" t="s">
        <v>38</v>
      </c>
      <c r="H150" t="s">
        <v>33</v>
      </c>
      <c r="I150" t="str">
        <f>VLOOKUP(H150,CODE_SHEET!$A$2:$G$151,3,FALSE)</f>
        <v>Agaricia</v>
      </c>
      <c r="J150" t="str">
        <f>VLOOKUP(H150,CODE_SHEET!$A$2:$G$151,4,FALSE)</f>
        <v>agaricites</v>
      </c>
      <c r="K150" s="1">
        <v>20</v>
      </c>
      <c r="L150" s="1">
        <v>17</v>
      </c>
      <c r="M150" s="1">
        <v>20</v>
      </c>
      <c r="N150">
        <f t="shared" si="6"/>
        <v>1162.3892818282234</v>
      </c>
      <c r="O150">
        <v>10</v>
      </c>
      <c r="P150" t="s">
        <v>29</v>
      </c>
      <c r="Q150" t="s">
        <v>30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f t="shared" si="7"/>
        <v>0</v>
      </c>
      <c r="Y150">
        <f t="shared" si="8"/>
        <v>1162.3892818282234</v>
      </c>
    </row>
    <row r="151" spans="1:25">
      <c r="A151">
        <v>2020</v>
      </c>
      <c r="B151" t="s">
        <v>25</v>
      </c>
      <c r="C151">
        <v>29</v>
      </c>
      <c r="D151" t="s">
        <v>26</v>
      </c>
      <c r="E151">
        <v>23</v>
      </c>
      <c r="F151">
        <v>2</v>
      </c>
      <c r="G151" t="s">
        <v>38</v>
      </c>
      <c r="H151" t="s">
        <v>33</v>
      </c>
      <c r="I151" t="str">
        <f>VLOOKUP(H151,CODE_SHEET!$A$2:$G$151,3,FALSE)</f>
        <v>Agaricia</v>
      </c>
      <c r="J151" t="str">
        <f>VLOOKUP(H151,CODE_SHEET!$A$2:$G$151,4,FALSE)</f>
        <v>agaricites</v>
      </c>
      <c r="K151" s="1">
        <v>13</v>
      </c>
      <c r="L151" s="1">
        <v>12</v>
      </c>
      <c r="M151" s="1">
        <v>1</v>
      </c>
      <c r="N151">
        <f t="shared" si="6"/>
        <v>39.269908169872416</v>
      </c>
      <c r="O151">
        <v>10</v>
      </c>
      <c r="P151" t="s">
        <v>29</v>
      </c>
      <c r="Q151" t="s">
        <v>30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f t="shared" si="7"/>
        <v>0</v>
      </c>
      <c r="Y151">
        <f t="shared" si="8"/>
        <v>39.269908169872416</v>
      </c>
    </row>
    <row r="152" spans="1:25">
      <c r="A152">
        <v>2020</v>
      </c>
      <c r="B152" t="s">
        <v>25</v>
      </c>
      <c r="C152">
        <v>29</v>
      </c>
      <c r="D152" t="s">
        <v>26</v>
      </c>
      <c r="E152">
        <v>23</v>
      </c>
      <c r="F152">
        <v>2</v>
      </c>
      <c r="G152" t="s">
        <v>38</v>
      </c>
      <c r="H152" t="s">
        <v>31</v>
      </c>
      <c r="I152" t="str">
        <f>VLOOKUP(H152,CODE_SHEET!$A$2:$G$151,3,FALSE)</f>
        <v>Siderastrea</v>
      </c>
      <c r="J152" t="str">
        <f>VLOOKUP(H152,CODE_SHEET!$A$2:$G$151,4,FALSE)</f>
        <v>siderea</v>
      </c>
      <c r="K152" s="1">
        <v>13</v>
      </c>
      <c r="L152" s="1">
        <v>5</v>
      </c>
      <c r="M152" s="1">
        <v>1</v>
      </c>
      <c r="N152">
        <f t="shared" si="6"/>
        <v>28.274333882308142</v>
      </c>
      <c r="O152">
        <v>10</v>
      </c>
      <c r="P152" t="s">
        <v>29</v>
      </c>
      <c r="Q152" t="s">
        <v>30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85</v>
      </c>
      <c r="X152">
        <f t="shared" si="7"/>
        <v>24.033183799961918</v>
      </c>
      <c r="Y152">
        <f t="shared" si="8"/>
        <v>4.2411500823462234</v>
      </c>
    </row>
    <row r="153" spans="1:25">
      <c r="A153">
        <v>2020</v>
      </c>
      <c r="B153" t="s">
        <v>25</v>
      </c>
      <c r="C153">
        <v>29</v>
      </c>
      <c r="D153" t="s">
        <v>26</v>
      </c>
      <c r="E153">
        <v>23</v>
      </c>
      <c r="F153">
        <v>2</v>
      </c>
      <c r="G153" t="s">
        <v>38</v>
      </c>
      <c r="H153" t="s">
        <v>39</v>
      </c>
      <c r="I153" t="str">
        <f>VLOOKUP(H153,CODE_SHEET!$A$2:$G$151,3,FALSE)</f>
        <v>Orbicella</v>
      </c>
      <c r="J153" t="str">
        <f>VLOOKUP(H153,CODE_SHEET!$A$2:$G$151,4,FALSE)</f>
        <v>faveolata</v>
      </c>
      <c r="K153" s="1">
        <v>55</v>
      </c>
      <c r="L153" s="1">
        <v>30</v>
      </c>
      <c r="M153" s="1">
        <v>30</v>
      </c>
      <c r="N153">
        <f t="shared" si="6"/>
        <v>4005.5306333269864</v>
      </c>
      <c r="O153">
        <v>10</v>
      </c>
      <c r="P153" t="s">
        <v>29</v>
      </c>
      <c r="Q153" t="s">
        <v>30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f t="shared" si="7"/>
        <v>0</v>
      </c>
      <c r="Y153">
        <f t="shared" si="8"/>
        <v>4005.5306333269864</v>
      </c>
    </row>
    <row r="154" spans="1:25">
      <c r="A154">
        <v>2020</v>
      </c>
      <c r="B154" t="s">
        <v>25</v>
      </c>
      <c r="C154">
        <v>29</v>
      </c>
      <c r="D154" t="s">
        <v>26</v>
      </c>
      <c r="E154">
        <v>23</v>
      </c>
      <c r="F154">
        <v>2</v>
      </c>
      <c r="G154" t="s">
        <v>38</v>
      </c>
      <c r="H154" t="s">
        <v>33</v>
      </c>
      <c r="I154" t="str">
        <f>VLOOKUP(H154,CODE_SHEET!$A$2:$G$151,3,FALSE)</f>
        <v>Agaricia</v>
      </c>
      <c r="J154" t="str">
        <f>VLOOKUP(H154,CODE_SHEET!$A$2:$G$151,4,FALSE)</f>
        <v>agaricites</v>
      </c>
      <c r="K154" s="1">
        <v>17</v>
      </c>
      <c r="L154" s="1">
        <v>15</v>
      </c>
      <c r="M154" s="1">
        <v>3</v>
      </c>
      <c r="N154">
        <f t="shared" si="6"/>
        <v>150.79644737231007</v>
      </c>
      <c r="O154">
        <v>10</v>
      </c>
      <c r="P154" t="s">
        <v>29</v>
      </c>
      <c r="Q154" t="s">
        <v>30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20</v>
      </c>
      <c r="X154">
        <f t="shared" si="7"/>
        <v>30.159289474462014</v>
      </c>
      <c r="Y154">
        <f t="shared" si="8"/>
        <v>120.63715789784806</v>
      </c>
    </row>
    <row r="155" spans="1:25">
      <c r="A155">
        <v>2020</v>
      </c>
      <c r="B155" t="s">
        <v>25</v>
      </c>
      <c r="C155">
        <v>29</v>
      </c>
      <c r="D155" t="s">
        <v>26</v>
      </c>
      <c r="E155">
        <v>23</v>
      </c>
      <c r="F155">
        <v>2</v>
      </c>
      <c r="G155" t="s">
        <v>38</v>
      </c>
      <c r="H155" t="s">
        <v>48</v>
      </c>
      <c r="I155" t="str">
        <f>VLOOKUP(H155,CODE_SHEET!$A$2:$G$151,3,FALSE)</f>
        <v>Diploria</v>
      </c>
      <c r="J155" t="str">
        <f>VLOOKUP(H155,CODE_SHEET!$A$2:$G$151,4,FALSE)</f>
        <v>labyrinthyformis</v>
      </c>
      <c r="K155" s="1">
        <v>30</v>
      </c>
      <c r="L155" s="1">
        <v>18</v>
      </c>
      <c r="M155" s="1">
        <v>16</v>
      </c>
      <c r="N155">
        <f t="shared" si="6"/>
        <v>1206.3715789784806</v>
      </c>
      <c r="O155">
        <v>10</v>
      </c>
      <c r="P155" t="s">
        <v>29</v>
      </c>
      <c r="Q155" t="s">
        <v>30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</v>
      </c>
      <c r="X155">
        <f t="shared" si="7"/>
        <v>24.127431579569613</v>
      </c>
      <c r="Y155">
        <f t="shared" si="8"/>
        <v>1182.2441473989109</v>
      </c>
    </row>
    <row r="156" spans="1:25">
      <c r="A156">
        <v>2020</v>
      </c>
      <c r="B156" t="s">
        <v>25</v>
      </c>
      <c r="C156">
        <v>29</v>
      </c>
      <c r="D156" t="s">
        <v>26</v>
      </c>
      <c r="E156">
        <v>23</v>
      </c>
      <c r="F156">
        <v>2</v>
      </c>
      <c r="G156" t="s">
        <v>38</v>
      </c>
      <c r="H156" t="s">
        <v>28</v>
      </c>
      <c r="I156" t="str">
        <f>VLOOKUP(H156,CODE_SHEET!$A$2:$G$151,3,FALSE)</f>
        <v>Porites</v>
      </c>
      <c r="J156" t="str">
        <f>VLOOKUP(H156,CODE_SHEET!$A$2:$G$151,4,FALSE)</f>
        <v>astreoides</v>
      </c>
      <c r="K156" s="1">
        <v>20</v>
      </c>
      <c r="L156" s="1">
        <v>18</v>
      </c>
      <c r="M156" s="1">
        <v>7</v>
      </c>
      <c r="N156">
        <f t="shared" si="6"/>
        <v>417.83182292744249</v>
      </c>
      <c r="O156">
        <v>10</v>
      </c>
      <c r="P156" t="s">
        <v>29</v>
      </c>
      <c r="Q156" t="s">
        <v>30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30</v>
      </c>
      <c r="X156">
        <f t="shared" si="7"/>
        <v>125.34954687823274</v>
      </c>
      <c r="Y156">
        <f t="shared" si="8"/>
        <v>292.48227604920976</v>
      </c>
    </row>
    <row r="157" spans="1:25">
      <c r="A157">
        <v>2020</v>
      </c>
      <c r="B157" t="s">
        <v>25</v>
      </c>
      <c r="C157">
        <v>29</v>
      </c>
      <c r="D157" t="s">
        <v>26</v>
      </c>
      <c r="E157">
        <v>23</v>
      </c>
      <c r="F157">
        <v>2</v>
      </c>
      <c r="G157" t="s">
        <v>38</v>
      </c>
      <c r="H157" t="s">
        <v>33</v>
      </c>
      <c r="I157" t="str">
        <f>VLOOKUP(H157,CODE_SHEET!$A$2:$G$151,3,FALSE)</f>
        <v>Agaricia</v>
      </c>
      <c r="J157" t="str">
        <f>VLOOKUP(H157,CODE_SHEET!$A$2:$G$151,4,FALSE)</f>
        <v>agaricites</v>
      </c>
      <c r="K157" s="1">
        <v>18</v>
      </c>
      <c r="L157" s="1">
        <v>11</v>
      </c>
      <c r="M157" s="1">
        <v>19</v>
      </c>
      <c r="N157">
        <f t="shared" si="6"/>
        <v>865.50877606398797</v>
      </c>
      <c r="O157">
        <v>10</v>
      </c>
      <c r="P157" t="s">
        <v>29</v>
      </c>
      <c r="Q157" t="s">
        <v>30</v>
      </c>
      <c r="R157">
        <v>20</v>
      </c>
      <c r="S157">
        <v>0</v>
      </c>
      <c r="T157">
        <v>0</v>
      </c>
      <c r="U157">
        <v>0</v>
      </c>
      <c r="V157">
        <v>0</v>
      </c>
      <c r="W157">
        <v>50</v>
      </c>
      <c r="X157">
        <f t="shared" si="7"/>
        <v>432.75438803199398</v>
      </c>
      <c r="Y157">
        <f t="shared" si="8"/>
        <v>432.75438803199398</v>
      </c>
    </row>
    <row r="158" spans="1:25">
      <c r="A158">
        <v>2020</v>
      </c>
      <c r="B158" t="s">
        <v>25</v>
      </c>
      <c r="C158">
        <v>29</v>
      </c>
      <c r="D158" t="s">
        <v>26</v>
      </c>
      <c r="E158">
        <v>23</v>
      </c>
      <c r="F158">
        <v>2</v>
      </c>
      <c r="G158" t="s">
        <v>38</v>
      </c>
      <c r="H158" t="s">
        <v>40</v>
      </c>
      <c r="I158" t="str">
        <f>VLOOKUP(H158,CODE_SHEET!$A$2:$G$151,3,FALSE)</f>
        <v>Porites</v>
      </c>
      <c r="J158" t="str">
        <f>VLOOKUP(H158,CODE_SHEET!$A$2:$G$151,4,FALSE)</f>
        <v>furcata</v>
      </c>
      <c r="K158" s="1">
        <v>15</v>
      </c>
      <c r="L158" s="1">
        <v>9</v>
      </c>
      <c r="M158" s="1">
        <v>7</v>
      </c>
      <c r="N158">
        <f t="shared" si="6"/>
        <v>263.89378290154264</v>
      </c>
      <c r="O158">
        <v>10</v>
      </c>
      <c r="P158" t="s">
        <v>29</v>
      </c>
      <c r="Q158" t="s">
        <v>30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30</v>
      </c>
      <c r="X158">
        <f t="shared" si="7"/>
        <v>79.168134870462794</v>
      </c>
      <c r="Y158">
        <f t="shared" si="8"/>
        <v>184.72564803107986</v>
      </c>
    </row>
    <row r="159" spans="1:25">
      <c r="A159">
        <v>2020</v>
      </c>
      <c r="B159" t="s">
        <v>25</v>
      </c>
      <c r="C159">
        <v>29</v>
      </c>
      <c r="D159" t="s">
        <v>26</v>
      </c>
      <c r="E159">
        <v>23</v>
      </c>
      <c r="F159">
        <v>2</v>
      </c>
      <c r="G159" t="s">
        <v>38</v>
      </c>
      <c r="H159" t="s">
        <v>33</v>
      </c>
      <c r="I159" t="str">
        <f>VLOOKUP(H159,CODE_SHEET!$A$2:$G$151,3,FALSE)</f>
        <v>Agaricia</v>
      </c>
      <c r="J159" t="str">
        <f>VLOOKUP(H159,CODE_SHEET!$A$2:$G$151,4,FALSE)</f>
        <v>agaricites</v>
      </c>
      <c r="K159" s="1">
        <v>21</v>
      </c>
      <c r="L159" s="1">
        <v>19</v>
      </c>
      <c r="M159" s="1">
        <v>23</v>
      </c>
      <c r="N159">
        <f t="shared" si="6"/>
        <v>1445.1326206513049</v>
      </c>
      <c r="O159">
        <v>10</v>
      </c>
      <c r="P159" t="s">
        <v>29</v>
      </c>
      <c r="Q159" t="s">
        <v>30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25</v>
      </c>
      <c r="X159">
        <f t="shared" si="7"/>
        <v>361.28315516282623</v>
      </c>
      <c r="Y159">
        <f t="shared" si="8"/>
        <v>1083.8494654884787</v>
      </c>
    </row>
    <row r="160" spans="1:25">
      <c r="A160">
        <v>2020</v>
      </c>
      <c r="B160" t="s">
        <v>25</v>
      </c>
      <c r="C160">
        <v>29</v>
      </c>
      <c r="D160" t="s">
        <v>26</v>
      </c>
      <c r="E160">
        <v>23</v>
      </c>
      <c r="F160">
        <v>2</v>
      </c>
      <c r="G160" t="s">
        <v>38</v>
      </c>
      <c r="H160" t="s">
        <v>33</v>
      </c>
      <c r="I160" t="str">
        <f>VLOOKUP(H160,CODE_SHEET!$A$2:$G$151,3,FALSE)</f>
        <v>Agaricia</v>
      </c>
      <c r="J160" t="str">
        <f>VLOOKUP(H160,CODE_SHEET!$A$2:$G$151,4,FALSE)</f>
        <v>agaricites</v>
      </c>
      <c r="K160" s="1">
        <v>25</v>
      </c>
      <c r="L160" s="1">
        <v>15</v>
      </c>
      <c r="M160" s="1">
        <v>20</v>
      </c>
      <c r="N160">
        <f t="shared" si="6"/>
        <v>1256.6370614359173</v>
      </c>
      <c r="O160">
        <v>10</v>
      </c>
      <c r="P160" t="s">
        <v>29</v>
      </c>
      <c r="Q160" t="s">
        <v>30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 t="shared" si="7"/>
        <v>0</v>
      </c>
      <c r="Y160">
        <f t="shared" si="8"/>
        <v>1256.6370614359173</v>
      </c>
    </row>
    <row r="161" spans="1:25">
      <c r="A161">
        <v>2020</v>
      </c>
      <c r="B161" t="s">
        <v>25</v>
      </c>
      <c r="C161">
        <v>29</v>
      </c>
      <c r="D161" t="s">
        <v>26</v>
      </c>
      <c r="E161">
        <v>23</v>
      </c>
      <c r="F161">
        <v>2</v>
      </c>
      <c r="G161" t="s">
        <v>38</v>
      </c>
      <c r="H161" t="s">
        <v>49</v>
      </c>
      <c r="I161" t="str">
        <f>VLOOKUP(H161,CODE_SHEET!$A$2:$G$151,3,FALSE)</f>
        <v xml:space="preserve">Stephanocoenia </v>
      </c>
      <c r="J161" t="str">
        <f>VLOOKUP(H161,CODE_SHEET!$A$2:$G$151,4,FALSE)</f>
        <v>intersepta</v>
      </c>
      <c r="K161" s="1">
        <v>16</v>
      </c>
      <c r="L161" s="1">
        <v>12</v>
      </c>
      <c r="M161" s="1">
        <v>2</v>
      </c>
      <c r="N161">
        <f t="shared" si="6"/>
        <v>87.964594300514207</v>
      </c>
      <c r="O161">
        <v>10</v>
      </c>
      <c r="P161" t="s">
        <v>29</v>
      </c>
      <c r="Q161" t="s">
        <v>30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50</v>
      </c>
      <c r="X161">
        <f t="shared" si="7"/>
        <v>43.982297150257104</v>
      </c>
      <c r="Y161">
        <f t="shared" si="8"/>
        <v>43.982297150257104</v>
      </c>
    </row>
    <row r="162" spans="1:25">
      <c r="A162">
        <v>2020</v>
      </c>
      <c r="B162" t="s">
        <v>25</v>
      </c>
      <c r="C162">
        <v>29</v>
      </c>
      <c r="D162" t="s">
        <v>26</v>
      </c>
      <c r="E162">
        <v>23</v>
      </c>
      <c r="F162">
        <v>2</v>
      </c>
      <c r="G162" t="s">
        <v>38</v>
      </c>
      <c r="H162" t="s">
        <v>33</v>
      </c>
      <c r="I162" t="str">
        <f>VLOOKUP(H162,CODE_SHEET!$A$2:$G$151,3,FALSE)</f>
        <v>Agaricia</v>
      </c>
      <c r="J162" t="str">
        <f>VLOOKUP(H162,CODE_SHEET!$A$2:$G$151,4,FALSE)</f>
        <v>agaricites</v>
      </c>
      <c r="K162" s="1">
        <v>24</v>
      </c>
      <c r="L162" s="1">
        <v>13</v>
      </c>
      <c r="M162" s="1">
        <v>16</v>
      </c>
      <c r="N162">
        <f t="shared" si="6"/>
        <v>929.91142546257879</v>
      </c>
      <c r="O162">
        <v>10</v>
      </c>
      <c r="P162" t="s">
        <v>29</v>
      </c>
      <c r="Q162" t="s">
        <v>30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f t="shared" si="7"/>
        <v>0</v>
      </c>
      <c r="Y162">
        <f t="shared" si="8"/>
        <v>929.91142546257879</v>
      </c>
    </row>
    <row r="163" spans="1:25">
      <c r="A163">
        <v>2020</v>
      </c>
      <c r="B163" t="s">
        <v>25</v>
      </c>
      <c r="C163">
        <v>29</v>
      </c>
      <c r="D163" t="s">
        <v>26</v>
      </c>
      <c r="E163">
        <v>23</v>
      </c>
      <c r="F163">
        <v>2</v>
      </c>
      <c r="G163" t="s">
        <v>38</v>
      </c>
      <c r="H163" t="s">
        <v>28</v>
      </c>
      <c r="I163" t="str">
        <f>VLOOKUP(H163,CODE_SHEET!$A$2:$G$151,3,FALSE)</f>
        <v>Porites</v>
      </c>
      <c r="J163" t="str">
        <f>VLOOKUP(H163,CODE_SHEET!$A$2:$G$151,4,FALSE)</f>
        <v>astreoides</v>
      </c>
      <c r="K163" s="1">
        <v>20</v>
      </c>
      <c r="L163" s="1">
        <v>11</v>
      </c>
      <c r="M163" s="1">
        <v>7</v>
      </c>
      <c r="N163">
        <f t="shared" si="6"/>
        <v>340.86280291449253</v>
      </c>
      <c r="O163">
        <v>10</v>
      </c>
      <c r="P163" t="s">
        <v>29</v>
      </c>
      <c r="Q163" t="s">
        <v>30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5</v>
      </c>
      <c r="X163">
        <f t="shared" si="7"/>
        <v>17.043140145724628</v>
      </c>
      <c r="Y163">
        <f t="shared" si="8"/>
        <v>323.8196627687679</v>
      </c>
    </row>
    <row r="164" spans="1:25">
      <c r="A164">
        <v>2020</v>
      </c>
      <c r="B164" t="s">
        <v>25</v>
      </c>
      <c r="C164">
        <v>29</v>
      </c>
      <c r="D164" t="s">
        <v>26</v>
      </c>
      <c r="E164">
        <v>23</v>
      </c>
      <c r="F164">
        <v>2</v>
      </c>
      <c r="G164" t="s">
        <v>38</v>
      </c>
      <c r="H164" t="s">
        <v>33</v>
      </c>
      <c r="I164" t="str">
        <f>VLOOKUP(H164,CODE_SHEET!$A$2:$G$151,3,FALSE)</f>
        <v>Agaricia</v>
      </c>
      <c r="J164" t="str">
        <f>VLOOKUP(H164,CODE_SHEET!$A$2:$G$151,4,FALSE)</f>
        <v>agaricites</v>
      </c>
      <c r="K164" s="1">
        <v>11</v>
      </c>
      <c r="L164" s="1">
        <v>11</v>
      </c>
      <c r="M164" s="1">
        <v>2</v>
      </c>
      <c r="N164">
        <f t="shared" si="6"/>
        <v>69.115038378975441</v>
      </c>
      <c r="O164">
        <v>10</v>
      </c>
      <c r="P164" t="s">
        <v>29</v>
      </c>
      <c r="Q164" t="s">
        <v>30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20</v>
      </c>
      <c r="X164">
        <f t="shared" si="7"/>
        <v>13.82300767579509</v>
      </c>
      <c r="Y164">
        <f t="shared" si="8"/>
        <v>55.292030703180352</v>
      </c>
    </row>
    <row r="165" spans="1:25">
      <c r="A165">
        <v>2020</v>
      </c>
      <c r="B165" t="s">
        <v>25</v>
      </c>
      <c r="C165">
        <v>29</v>
      </c>
      <c r="D165" t="s">
        <v>26</v>
      </c>
      <c r="E165">
        <v>23</v>
      </c>
      <c r="F165">
        <v>2</v>
      </c>
      <c r="G165" t="s">
        <v>38</v>
      </c>
      <c r="H165" t="s">
        <v>33</v>
      </c>
      <c r="I165" t="str">
        <f>VLOOKUP(H165,CODE_SHEET!$A$2:$G$151,3,FALSE)</f>
        <v>Agaricia</v>
      </c>
      <c r="J165" t="str">
        <f>VLOOKUP(H165,CODE_SHEET!$A$2:$G$151,4,FALSE)</f>
        <v>agaricites</v>
      </c>
      <c r="K165" s="1">
        <v>17</v>
      </c>
      <c r="L165" s="1">
        <v>10</v>
      </c>
      <c r="M165" s="1">
        <v>6</v>
      </c>
      <c r="N165">
        <f t="shared" si="6"/>
        <v>254.46900494077326</v>
      </c>
      <c r="O165">
        <v>10</v>
      </c>
      <c r="P165" t="s">
        <v>29</v>
      </c>
      <c r="Q165" t="s">
        <v>30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30</v>
      </c>
      <c r="X165">
        <f t="shared" si="7"/>
        <v>76.340701482231978</v>
      </c>
      <c r="Y165">
        <f t="shared" si="8"/>
        <v>178.12830345854127</v>
      </c>
    </row>
    <row r="166" spans="1:25">
      <c r="A166">
        <v>2020</v>
      </c>
      <c r="B166" t="s">
        <v>25</v>
      </c>
      <c r="C166">
        <v>29</v>
      </c>
      <c r="D166" t="s">
        <v>26</v>
      </c>
      <c r="E166">
        <v>23</v>
      </c>
      <c r="F166">
        <v>2</v>
      </c>
      <c r="G166" t="s">
        <v>38</v>
      </c>
      <c r="H166" t="s">
        <v>33</v>
      </c>
      <c r="I166" t="str">
        <f>VLOOKUP(H166,CODE_SHEET!$A$2:$G$151,3,FALSE)</f>
        <v>Agaricia</v>
      </c>
      <c r="J166" t="str">
        <f>VLOOKUP(H166,CODE_SHEET!$A$2:$G$151,4,FALSE)</f>
        <v>agaricites</v>
      </c>
      <c r="K166" s="1">
        <v>15</v>
      </c>
      <c r="L166" s="1">
        <v>6</v>
      </c>
      <c r="M166" s="1">
        <v>11</v>
      </c>
      <c r="N166">
        <f t="shared" si="6"/>
        <v>362.85395148962107</v>
      </c>
      <c r="O166">
        <v>10</v>
      </c>
      <c r="P166" t="s">
        <v>29</v>
      </c>
      <c r="Q166" t="s">
        <v>30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10</v>
      </c>
      <c r="X166">
        <f t="shared" si="7"/>
        <v>36.28539514896211</v>
      </c>
      <c r="Y166">
        <f t="shared" si="8"/>
        <v>326.56855634065897</v>
      </c>
    </row>
    <row r="167" spans="1:25">
      <c r="A167">
        <v>2020</v>
      </c>
      <c r="B167" t="s">
        <v>25</v>
      </c>
      <c r="C167">
        <v>29</v>
      </c>
      <c r="D167" t="s">
        <v>26</v>
      </c>
      <c r="E167">
        <v>23</v>
      </c>
      <c r="F167">
        <v>2</v>
      </c>
      <c r="G167" t="s">
        <v>38</v>
      </c>
      <c r="H167" t="s">
        <v>33</v>
      </c>
      <c r="I167" t="str">
        <f>VLOOKUP(H167,CODE_SHEET!$A$2:$G$151,3,FALSE)</f>
        <v>Agaricia</v>
      </c>
      <c r="J167" t="str">
        <f>VLOOKUP(H167,CODE_SHEET!$A$2:$G$151,4,FALSE)</f>
        <v>agaricites</v>
      </c>
      <c r="K167" s="1">
        <v>16</v>
      </c>
      <c r="L167" s="1">
        <v>9</v>
      </c>
      <c r="M167" s="1">
        <v>13</v>
      </c>
      <c r="N167">
        <f t="shared" si="6"/>
        <v>510.50880620834141</v>
      </c>
      <c r="O167">
        <v>10</v>
      </c>
      <c r="P167" t="s">
        <v>29</v>
      </c>
      <c r="Q167" t="s">
        <v>30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40</v>
      </c>
      <c r="X167">
        <f t="shared" si="7"/>
        <v>204.20352248333657</v>
      </c>
      <c r="Y167">
        <f t="shared" si="8"/>
        <v>306.30528372500487</v>
      </c>
    </row>
    <row r="168" spans="1:25">
      <c r="A168">
        <v>2020</v>
      </c>
      <c r="B168" t="s">
        <v>25</v>
      </c>
      <c r="C168">
        <v>29</v>
      </c>
      <c r="D168" t="s">
        <v>26</v>
      </c>
      <c r="E168">
        <v>23</v>
      </c>
      <c r="F168">
        <v>2</v>
      </c>
      <c r="G168" t="s">
        <v>38</v>
      </c>
      <c r="H168" t="s">
        <v>33</v>
      </c>
      <c r="I168" t="str">
        <f>VLOOKUP(H168,CODE_SHEET!$A$2:$G$151,3,FALSE)</f>
        <v>Agaricia</v>
      </c>
      <c r="J168" t="str">
        <f>VLOOKUP(H168,CODE_SHEET!$A$2:$G$151,4,FALSE)</f>
        <v>agaricites</v>
      </c>
      <c r="K168" s="1">
        <v>38</v>
      </c>
      <c r="L168" s="1">
        <v>23</v>
      </c>
      <c r="M168" s="1">
        <v>25</v>
      </c>
      <c r="N168">
        <f t="shared" si="6"/>
        <v>2395.4643983622173</v>
      </c>
      <c r="O168">
        <v>10</v>
      </c>
      <c r="P168" t="s">
        <v>29</v>
      </c>
      <c r="Q168" t="s">
        <v>30</v>
      </c>
      <c r="R168">
        <v>10</v>
      </c>
      <c r="S168">
        <v>0</v>
      </c>
      <c r="T168">
        <v>85</v>
      </c>
      <c r="U168">
        <v>0</v>
      </c>
      <c r="V168">
        <v>0</v>
      </c>
      <c r="W168">
        <v>0</v>
      </c>
      <c r="X168">
        <f t="shared" si="7"/>
        <v>0</v>
      </c>
      <c r="Y168">
        <f t="shared" si="8"/>
        <v>2395.4643983622173</v>
      </c>
    </row>
    <row r="169" spans="1:25">
      <c r="A169">
        <v>2020</v>
      </c>
      <c r="B169" t="s">
        <v>25</v>
      </c>
      <c r="C169">
        <v>29</v>
      </c>
      <c r="D169" t="s">
        <v>26</v>
      </c>
      <c r="E169">
        <v>23</v>
      </c>
      <c r="F169">
        <v>2</v>
      </c>
      <c r="G169" t="s">
        <v>38</v>
      </c>
      <c r="H169" t="s">
        <v>31</v>
      </c>
      <c r="I169" t="str">
        <f>VLOOKUP(H169,CODE_SHEET!$A$2:$G$151,3,FALSE)</f>
        <v>Siderastrea</v>
      </c>
      <c r="J169" t="str">
        <f>VLOOKUP(H169,CODE_SHEET!$A$2:$G$151,4,FALSE)</f>
        <v>siderea</v>
      </c>
      <c r="K169" s="1">
        <v>35</v>
      </c>
      <c r="L169" s="1">
        <v>22</v>
      </c>
      <c r="M169" s="1">
        <v>18</v>
      </c>
      <c r="N169">
        <f t="shared" si="6"/>
        <v>1611.6370312915637</v>
      </c>
      <c r="O169">
        <v>10</v>
      </c>
      <c r="P169" t="s">
        <v>29</v>
      </c>
      <c r="Q169" t="s">
        <v>30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40</v>
      </c>
      <c r="X169">
        <f t="shared" si="7"/>
        <v>644.6548125166255</v>
      </c>
      <c r="Y169">
        <f t="shared" si="8"/>
        <v>966.98221877493825</v>
      </c>
    </row>
    <row r="170" spans="1:25">
      <c r="A170">
        <v>2020</v>
      </c>
      <c r="B170" t="s">
        <v>25</v>
      </c>
      <c r="C170">
        <v>29</v>
      </c>
      <c r="D170" t="s">
        <v>26</v>
      </c>
      <c r="E170">
        <v>23</v>
      </c>
      <c r="F170">
        <v>2</v>
      </c>
      <c r="G170" t="s">
        <v>38</v>
      </c>
      <c r="H170" t="s">
        <v>33</v>
      </c>
      <c r="I170" t="str">
        <f>VLOOKUP(H170,CODE_SHEET!$A$2:$G$151,3,FALSE)</f>
        <v>Agaricia</v>
      </c>
      <c r="J170" t="str">
        <f>VLOOKUP(H170,CODE_SHEET!$A$2:$G$151,4,FALSE)</f>
        <v>agaricites</v>
      </c>
      <c r="K170" s="1">
        <v>21</v>
      </c>
      <c r="L170" s="1">
        <v>16</v>
      </c>
      <c r="M170" s="1">
        <v>20</v>
      </c>
      <c r="N170">
        <f t="shared" si="6"/>
        <v>1162.3892818282234</v>
      </c>
      <c r="O170">
        <v>10</v>
      </c>
      <c r="P170" t="s">
        <v>29</v>
      </c>
      <c r="Q170" t="s">
        <v>30</v>
      </c>
      <c r="R170">
        <v>20</v>
      </c>
      <c r="S170">
        <v>0</v>
      </c>
      <c r="T170">
        <v>0</v>
      </c>
      <c r="U170">
        <v>0</v>
      </c>
      <c r="V170">
        <v>0</v>
      </c>
      <c r="W170">
        <v>10</v>
      </c>
      <c r="X170">
        <f t="shared" si="7"/>
        <v>116.23892818282235</v>
      </c>
      <c r="Y170">
        <f t="shared" si="8"/>
        <v>1046.1503536454011</v>
      </c>
    </row>
    <row r="171" spans="1:25">
      <c r="A171">
        <v>2020</v>
      </c>
      <c r="B171" t="s">
        <v>25</v>
      </c>
      <c r="C171">
        <v>29</v>
      </c>
      <c r="D171" t="s">
        <v>26</v>
      </c>
      <c r="E171">
        <v>23</v>
      </c>
      <c r="F171">
        <v>2</v>
      </c>
      <c r="G171" t="s">
        <v>38</v>
      </c>
      <c r="H171" t="s">
        <v>39</v>
      </c>
      <c r="I171" t="str">
        <f>VLOOKUP(H171,CODE_SHEET!$A$2:$G$151,3,FALSE)</f>
        <v>Orbicella</v>
      </c>
      <c r="J171" t="str">
        <f>VLOOKUP(H171,CODE_SHEET!$A$2:$G$151,4,FALSE)</f>
        <v>faveolata</v>
      </c>
      <c r="K171" s="1">
        <v>13</v>
      </c>
      <c r="L171" s="1">
        <v>10</v>
      </c>
      <c r="M171" s="1">
        <v>12</v>
      </c>
      <c r="N171">
        <f t="shared" si="6"/>
        <v>433.53978619539146</v>
      </c>
      <c r="O171">
        <v>10</v>
      </c>
      <c r="P171" t="s">
        <v>29</v>
      </c>
      <c r="Q171" t="s">
        <v>30</v>
      </c>
      <c r="R171">
        <v>20</v>
      </c>
      <c r="S171">
        <v>0</v>
      </c>
      <c r="T171">
        <v>0</v>
      </c>
      <c r="U171">
        <v>0</v>
      </c>
      <c r="V171">
        <v>0</v>
      </c>
      <c r="W171">
        <v>30</v>
      </c>
      <c r="X171">
        <f t="shared" si="7"/>
        <v>130.06193585861743</v>
      </c>
      <c r="Y171">
        <f t="shared" si="8"/>
        <v>303.47785033677405</v>
      </c>
    </row>
    <row r="172" spans="1:25">
      <c r="A172">
        <v>2020</v>
      </c>
      <c r="B172" t="s">
        <v>25</v>
      </c>
      <c r="C172">
        <v>29</v>
      </c>
      <c r="D172" t="s">
        <v>26</v>
      </c>
      <c r="E172">
        <v>23</v>
      </c>
      <c r="F172">
        <v>2</v>
      </c>
      <c r="G172" t="s">
        <v>38</v>
      </c>
      <c r="H172" t="s">
        <v>32</v>
      </c>
      <c r="I172" t="str">
        <f>VLOOKUP(H172,CODE_SHEET!$A$2:$G$151,3,FALSE)</f>
        <v>Porites</v>
      </c>
      <c r="J172" t="str">
        <f>VLOOKUP(H172,CODE_SHEET!$A$2:$G$151,4,FALSE)</f>
        <v>porites</v>
      </c>
      <c r="K172" s="1">
        <v>24</v>
      </c>
      <c r="L172" s="1">
        <v>21</v>
      </c>
      <c r="M172" s="1">
        <v>18</v>
      </c>
      <c r="N172">
        <f t="shared" si="6"/>
        <v>1272.3450247038663</v>
      </c>
      <c r="O172">
        <v>10</v>
      </c>
      <c r="P172" t="s">
        <v>29</v>
      </c>
      <c r="Q172" t="s">
        <v>30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30</v>
      </c>
      <c r="X172">
        <f t="shared" si="7"/>
        <v>381.70350741115988</v>
      </c>
      <c r="Y172">
        <f t="shared" si="8"/>
        <v>890.64151729270645</v>
      </c>
    </row>
    <row r="173" spans="1:25">
      <c r="A173">
        <v>2020</v>
      </c>
      <c r="B173" t="s">
        <v>25</v>
      </c>
      <c r="C173">
        <v>29</v>
      </c>
      <c r="D173" t="s">
        <v>26</v>
      </c>
      <c r="E173">
        <v>23</v>
      </c>
      <c r="F173">
        <v>2</v>
      </c>
      <c r="G173" t="s">
        <v>38</v>
      </c>
      <c r="H173" t="s">
        <v>33</v>
      </c>
      <c r="I173" t="str">
        <f>VLOOKUP(H173,CODE_SHEET!$A$2:$G$151,3,FALSE)</f>
        <v>Agaricia</v>
      </c>
      <c r="J173" t="str">
        <f>VLOOKUP(H173,CODE_SHEET!$A$2:$G$151,4,FALSE)</f>
        <v>agaricites</v>
      </c>
      <c r="K173" s="1">
        <v>17</v>
      </c>
      <c r="L173" s="1">
        <v>15</v>
      </c>
      <c r="M173" s="1">
        <v>14</v>
      </c>
      <c r="N173">
        <f t="shared" si="6"/>
        <v>703.71675440411366</v>
      </c>
      <c r="O173">
        <v>10</v>
      </c>
      <c r="P173" t="s">
        <v>29</v>
      </c>
      <c r="Q173" t="s">
        <v>30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50</v>
      </c>
      <c r="X173">
        <f t="shared" si="7"/>
        <v>351.85837720205683</v>
      </c>
      <c r="Y173">
        <f t="shared" si="8"/>
        <v>351.85837720205683</v>
      </c>
    </row>
    <row r="174" spans="1:25">
      <c r="A174">
        <v>2020</v>
      </c>
      <c r="B174" t="s">
        <v>25</v>
      </c>
      <c r="C174">
        <v>29</v>
      </c>
      <c r="D174" t="s">
        <v>26</v>
      </c>
      <c r="E174">
        <v>23</v>
      </c>
      <c r="F174">
        <v>2</v>
      </c>
      <c r="G174" t="s">
        <v>38</v>
      </c>
      <c r="H174" t="s">
        <v>39</v>
      </c>
      <c r="I174" t="str">
        <f>VLOOKUP(H174,CODE_SHEET!$A$2:$G$151,3,FALSE)</f>
        <v>Orbicella</v>
      </c>
      <c r="J174" t="str">
        <f>VLOOKUP(H174,CODE_SHEET!$A$2:$G$151,4,FALSE)</f>
        <v>faveolata</v>
      </c>
      <c r="K174" s="1">
        <v>20</v>
      </c>
      <c r="L174" s="1">
        <v>18</v>
      </c>
      <c r="M174" s="1">
        <v>15</v>
      </c>
      <c r="N174">
        <f t="shared" si="6"/>
        <v>895.35390627309107</v>
      </c>
      <c r="O174">
        <v>10</v>
      </c>
      <c r="P174" t="s">
        <v>29</v>
      </c>
      <c r="Q174" t="s">
        <v>30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10</v>
      </c>
      <c r="X174">
        <f t="shared" si="7"/>
        <v>89.535390627309113</v>
      </c>
      <c r="Y174">
        <f t="shared" si="8"/>
        <v>805.81851564578199</v>
      </c>
    </row>
    <row r="175" spans="1:25">
      <c r="A175">
        <v>2020</v>
      </c>
      <c r="B175" t="s">
        <v>25</v>
      </c>
      <c r="C175">
        <v>29</v>
      </c>
      <c r="D175" t="s">
        <v>26</v>
      </c>
      <c r="E175">
        <v>23</v>
      </c>
      <c r="F175">
        <v>2</v>
      </c>
      <c r="G175" t="s">
        <v>38</v>
      </c>
      <c r="H175" t="s">
        <v>33</v>
      </c>
      <c r="I175" t="str">
        <f>VLOOKUP(H175,CODE_SHEET!$A$2:$G$151,3,FALSE)</f>
        <v>Agaricia</v>
      </c>
      <c r="J175" t="str">
        <f>VLOOKUP(H175,CODE_SHEET!$A$2:$G$151,4,FALSE)</f>
        <v>agaricites</v>
      </c>
      <c r="K175" s="1">
        <v>15</v>
      </c>
      <c r="L175" s="1">
        <v>9</v>
      </c>
      <c r="M175" s="1">
        <v>9</v>
      </c>
      <c r="N175">
        <f t="shared" si="6"/>
        <v>339.29200658769764</v>
      </c>
      <c r="O175">
        <v>10</v>
      </c>
      <c r="P175" t="s">
        <v>29</v>
      </c>
      <c r="Q175" t="s">
        <v>30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40</v>
      </c>
      <c r="X175">
        <f t="shared" si="7"/>
        <v>135.71680263507906</v>
      </c>
      <c r="Y175">
        <f t="shared" si="8"/>
        <v>203.57520395261858</v>
      </c>
    </row>
    <row r="176" spans="1:25">
      <c r="A176">
        <v>2020</v>
      </c>
      <c r="B176" t="s">
        <v>25</v>
      </c>
      <c r="C176">
        <v>29</v>
      </c>
      <c r="D176" t="s">
        <v>26</v>
      </c>
      <c r="E176">
        <v>23</v>
      </c>
      <c r="F176">
        <v>2</v>
      </c>
      <c r="G176" t="s">
        <v>38</v>
      </c>
      <c r="H176" t="s">
        <v>33</v>
      </c>
      <c r="I176" t="str">
        <f>VLOOKUP(H176,CODE_SHEET!$A$2:$G$151,3,FALSE)</f>
        <v>Agaricia</v>
      </c>
      <c r="J176" t="str">
        <f>VLOOKUP(H176,CODE_SHEET!$A$2:$G$151,4,FALSE)</f>
        <v>agaricites</v>
      </c>
      <c r="K176" s="1">
        <v>20</v>
      </c>
      <c r="L176" s="1">
        <v>6</v>
      </c>
      <c r="M176" s="1">
        <v>8</v>
      </c>
      <c r="N176">
        <f t="shared" si="6"/>
        <v>326.72563597333851</v>
      </c>
      <c r="O176">
        <v>10</v>
      </c>
      <c r="P176" t="s">
        <v>29</v>
      </c>
      <c r="Q176" t="s">
        <v>30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10</v>
      </c>
      <c r="X176">
        <f t="shared" si="7"/>
        <v>32.672563597333856</v>
      </c>
      <c r="Y176">
        <f t="shared" si="8"/>
        <v>294.05307237600465</v>
      </c>
    </row>
    <row r="177" spans="1:25">
      <c r="A177">
        <v>2020</v>
      </c>
      <c r="B177" t="s">
        <v>25</v>
      </c>
      <c r="C177">
        <v>29</v>
      </c>
      <c r="D177" t="s">
        <v>26</v>
      </c>
      <c r="E177">
        <v>23</v>
      </c>
      <c r="F177">
        <v>2</v>
      </c>
      <c r="G177" t="s">
        <v>38</v>
      </c>
      <c r="H177" t="s">
        <v>33</v>
      </c>
      <c r="I177" t="str">
        <f>VLOOKUP(H177,CODE_SHEET!$A$2:$G$151,3,FALSE)</f>
        <v>Agaricia</v>
      </c>
      <c r="J177" t="str">
        <f>VLOOKUP(H177,CODE_SHEET!$A$2:$G$151,4,FALSE)</f>
        <v>agaricites</v>
      </c>
      <c r="K177" s="1">
        <v>17</v>
      </c>
      <c r="L177" s="1">
        <v>10</v>
      </c>
      <c r="M177" s="1">
        <v>11</v>
      </c>
      <c r="N177">
        <f t="shared" si="6"/>
        <v>466.52650905808434</v>
      </c>
      <c r="O177">
        <v>10</v>
      </c>
      <c r="P177" t="s">
        <v>29</v>
      </c>
      <c r="Q177" t="s">
        <v>30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10</v>
      </c>
      <c r="X177">
        <f t="shared" si="7"/>
        <v>46.652650905808436</v>
      </c>
      <c r="Y177">
        <f t="shared" si="8"/>
        <v>419.87385815227589</v>
      </c>
    </row>
    <row r="178" spans="1:25">
      <c r="A178">
        <v>2020</v>
      </c>
      <c r="B178" t="s">
        <v>25</v>
      </c>
      <c r="C178">
        <v>29</v>
      </c>
      <c r="D178" t="s">
        <v>26</v>
      </c>
      <c r="E178">
        <v>23</v>
      </c>
      <c r="F178">
        <v>2</v>
      </c>
      <c r="G178" t="s">
        <v>38</v>
      </c>
      <c r="H178" t="s">
        <v>49</v>
      </c>
      <c r="I178" t="str">
        <f>VLOOKUP(H178,CODE_SHEET!$A$2:$G$151,3,FALSE)</f>
        <v xml:space="preserve">Stephanocoenia </v>
      </c>
      <c r="J178" t="str">
        <f>VLOOKUP(H178,CODE_SHEET!$A$2:$G$151,4,FALSE)</f>
        <v>intersepta</v>
      </c>
      <c r="K178" s="1">
        <v>17</v>
      </c>
      <c r="L178" s="1">
        <v>16</v>
      </c>
      <c r="M178" s="1">
        <v>1</v>
      </c>
      <c r="N178">
        <f t="shared" si="6"/>
        <v>51.836278784231588</v>
      </c>
      <c r="O178">
        <v>10</v>
      </c>
      <c r="P178" t="s">
        <v>29</v>
      </c>
      <c r="Q178" t="s">
        <v>30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f t="shared" si="7"/>
        <v>0</v>
      </c>
      <c r="Y178">
        <f t="shared" si="8"/>
        <v>51.836278784231588</v>
      </c>
    </row>
    <row r="179" spans="1:25">
      <c r="A179">
        <v>2020</v>
      </c>
      <c r="B179" t="s">
        <v>25</v>
      </c>
      <c r="C179">
        <v>29</v>
      </c>
      <c r="D179" t="s">
        <v>26</v>
      </c>
      <c r="E179">
        <v>23</v>
      </c>
      <c r="F179">
        <v>2</v>
      </c>
      <c r="G179" t="s">
        <v>38</v>
      </c>
      <c r="H179" t="s">
        <v>34</v>
      </c>
      <c r="I179" t="str">
        <f>VLOOKUP(H179,CODE_SHEET!$A$2:$G$151,3,FALSE)</f>
        <v>Orbicella</v>
      </c>
      <c r="J179" t="str">
        <f>VLOOKUP(H179,CODE_SHEET!$A$2:$G$151,4,FALSE)</f>
        <v>annularis</v>
      </c>
      <c r="K179" s="1">
        <v>16</v>
      </c>
      <c r="L179" s="1">
        <v>14</v>
      </c>
      <c r="M179" s="1">
        <v>10</v>
      </c>
      <c r="N179">
        <f t="shared" si="6"/>
        <v>471.23889803846896</v>
      </c>
      <c r="O179">
        <v>10</v>
      </c>
      <c r="P179" t="s">
        <v>29</v>
      </c>
      <c r="Q179" t="s">
        <v>30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20</v>
      </c>
      <c r="X179">
        <f>SUM(U179:W179)/100*N179</f>
        <v>94.247779607693801</v>
      </c>
      <c r="Y179">
        <f t="shared" si="8"/>
        <v>376.99111843077515</v>
      </c>
    </row>
    <row r="180" spans="1:25">
      <c r="A180">
        <v>2020</v>
      </c>
      <c r="B180" t="s">
        <v>25</v>
      </c>
      <c r="C180">
        <v>29</v>
      </c>
      <c r="D180" t="s">
        <v>26</v>
      </c>
      <c r="E180">
        <v>23</v>
      </c>
      <c r="F180">
        <v>2</v>
      </c>
      <c r="G180" t="s">
        <v>38</v>
      </c>
      <c r="H180" t="s">
        <v>33</v>
      </c>
      <c r="I180" t="str">
        <f>VLOOKUP(H180,CODE_SHEET!$A$2:$G$151,3,FALSE)</f>
        <v>Agaricia</v>
      </c>
      <c r="J180" t="str">
        <f>VLOOKUP(H180,CODE_SHEET!$A$2:$G$151,4,FALSE)</f>
        <v>agaricites</v>
      </c>
      <c r="K180" s="1">
        <v>14</v>
      </c>
      <c r="L180" s="1">
        <v>12</v>
      </c>
      <c r="M180" s="1">
        <v>8</v>
      </c>
      <c r="N180">
        <f t="shared" si="6"/>
        <v>326.72563597333851</v>
      </c>
      <c r="O180">
        <v>10</v>
      </c>
      <c r="P180" t="s">
        <v>29</v>
      </c>
      <c r="Q180" t="s">
        <v>30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f t="shared" si="7"/>
        <v>0</v>
      </c>
      <c r="Y180">
        <f t="shared" si="8"/>
        <v>326.72563597333851</v>
      </c>
    </row>
    <row r="181" spans="1:25">
      <c r="A181">
        <v>2020</v>
      </c>
      <c r="B181" t="s">
        <v>25</v>
      </c>
      <c r="C181">
        <v>29</v>
      </c>
      <c r="D181" t="s">
        <v>26</v>
      </c>
      <c r="E181">
        <v>23</v>
      </c>
      <c r="F181">
        <v>2</v>
      </c>
      <c r="G181" t="s">
        <v>38</v>
      </c>
      <c r="H181" t="s">
        <v>32</v>
      </c>
      <c r="I181" t="str">
        <f>VLOOKUP(H181,CODE_SHEET!$A$2:$G$151,3,FALSE)</f>
        <v>Porites</v>
      </c>
      <c r="J181" t="str">
        <f>VLOOKUP(H181,CODE_SHEET!$A$2:$G$151,4,FALSE)</f>
        <v>porites</v>
      </c>
      <c r="K181" s="1">
        <v>25</v>
      </c>
      <c r="L181" s="1">
        <v>14</v>
      </c>
      <c r="M181" s="1">
        <v>36</v>
      </c>
      <c r="N181">
        <f t="shared" si="6"/>
        <v>2205.3980428200348</v>
      </c>
      <c r="O181">
        <v>10</v>
      </c>
      <c r="P181" t="s">
        <v>29</v>
      </c>
      <c r="Q181" t="s">
        <v>30</v>
      </c>
      <c r="R181">
        <v>0</v>
      </c>
      <c r="S181">
        <v>0</v>
      </c>
      <c r="T181">
        <v>0</v>
      </c>
      <c r="U181">
        <v>10</v>
      </c>
      <c r="V181">
        <v>0</v>
      </c>
      <c r="W181">
        <v>20</v>
      </c>
      <c r="X181">
        <f t="shared" si="7"/>
        <v>661.61941284601039</v>
      </c>
      <c r="Y181">
        <f t="shared" si="8"/>
        <v>1543.7786299740244</v>
      </c>
    </row>
    <row r="182" spans="1:25">
      <c r="A182">
        <v>2020</v>
      </c>
      <c r="B182" t="s">
        <v>25</v>
      </c>
      <c r="C182">
        <v>29</v>
      </c>
      <c r="D182" t="s">
        <v>26</v>
      </c>
      <c r="E182">
        <v>23</v>
      </c>
      <c r="F182">
        <v>2</v>
      </c>
      <c r="G182" t="s">
        <v>38</v>
      </c>
      <c r="H182" t="s">
        <v>33</v>
      </c>
      <c r="I182" t="str">
        <f>VLOOKUP(H182,CODE_SHEET!$A$2:$G$151,3,FALSE)</f>
        <v>Agaricia</v>
      </c>
      <c r="J182" t="str">
        <f>VLOOKUP(H182,CODE_SHEET!$A$2:$G$151,4,FALSE)</f>
        <v>agaricites</v>
      </c>
      <c r="K182" s="1">
        <v>30</v>
      </c>
      <c r="L182" s="1">
        <v>15</v>
      </c>
      <c r="M182" s="1">
        <v>18</v>
      </c>
      <c r="N182">
        <f t="shared" si="6"/>
        <v>1272.3450247038661</v>
      </c>
      <c r="O182">
        <v>10</v>
      </c>
      <c r="P182" t="s">
        <v>29</v>
      </c>
      <c r="Q182" t="s">
        <v>30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30</v>
      </c>
      <c r="X182">
        <f>SUM(U182:W182)/100*N182</f>
        <v>381.70350741115982</v>
      </c>
      <c r="Y182">
        <f t="shared" si="8"/>
        <v>890.64151729270634</v>
      </c>
    </row>
    <row r="183" spans="1:25">
      <c r="A183">
        <v>2020</v>
      </c>
      <c r="B183" t="s">
        <v>25</v>
      </c>
      <c r="C183">
        <v>29</v>
      </c>
      <c r="D183" t="s">
        <v>26</v>
      </c>
      <c r="E183">
        <v>23</v>
      </c>
      <c r="F183">
        <v>2</v>
      </c>
      <c r="G183" t="s">
        <v>38</v>
      </c>
      <c r="H183" t="s">
        <v>36</v>
      </c>
      <c r="I183" t="str">
        <f>VLOOKUP(H183,CODE_SHEET!$A$2:$G$151,3,FALSE)</f>
        <v>Eusmilia</v>
      </c>
      <c r="J183" t="str">
        <f>VLOOKUP(H183,CODE_SHEET!$A$2:$G$151,4,FALSE)</f>
        <v>fastigiata</v>
      </c>
      <c r="K183" s="1">
        <v>11</v>
      </c>
      <c r="L183" s="1">
        <v>9</v>
      </c>
      <c r="M183" s="1">
        <v>6</v>
      </c>
      <c r="N183">
        <f t="shared" si="6"/>
        <v>188.49555921538757</v>
      </c>
      <c r="O183">
        <v>10</v>
      </c>
      <c r="P183" t="s">
        <v>29</v>
      </c>
      <c r="Q183" t="s">
        <v>30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f t="shared" si="7"/>
        <v>0</v>
      </c>
      <c r="Y183">
        <f t="shared" si="8"/>
        <v>188.49555921538757</v>
      </c>
    </row>
    <row r="184" spans="1:25">
      <c r="A184">
        <v>2020</v>
      </c>
      <c r="B184" t="s">
        <v>25</v>
      </c>
      <c r="C184">
        <v>29</v>
      </c>
      <c r="D184" t="s">
        <v>26</v>
      </c>
      <c r="E184">
        <v>23</v>
      </c>
      <c r="F184">
        <v>2</v>
      </c>
      <c r="G184" t="s">
        <v>38</v>
      </c>
      <c r="H184" t="s">
        <v>33</v>
      </c>
      <c r="I184" t="str">
        <f>VLOOKUP(H184,CODE_SHEET!$A$2:$G$151,3,FALSE)</f>
        <v>Agaricia</v>
      </c>
      <c r="J184" t="str">
        <f>VLOOKUP(H184,CODE_SHEET!$A$2:$G$151,4,FALSE)</f>
        <v>agaricites</v>
      </c>
      <c r="K184" s="1">
        <v>14</v>
      </c>
      <c r="L184" s="1">
        <v>14</v>
      </c>
      <c r="M184" s="1">
        <v>11</v>
      </c>
      <c r="N184">
        <f t="shared" si="6"/>
        <v>483.80526865282815</v>
      </c>
      <c r="O184">
        <v>10</v>
      </c>
      <c r="P184" t="s">
        <v>29</v>
      </c>
      <c r="Q184" t="s">
        <v>30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10</v>
      </c>
      <c r="X184">
        <f t="shared" si="7"/>
        <v>48.380526865282818</v>
      </c>
      <c r="Y184">
        <f t="shared" si="8"/>
        <v>435.42474178754532</v>
      </c>
    </row>
    <row r="185" spans="1:25">
      <c r="A185">
        <v>2020</v>
      </c>
      <c r="B185" t="s">
        <v>25</v>
      </c>
      <c r="C185">
        <v>29</v>
      </c>
      <c r="D185" t="s">
        <v>26</v>
      </c>
      <c r="E185">
        <v>23</v>
      </c>
      <c r="F185">
        <v>2</v>
      </c>
      <c r="G185" t="s">
        <v>38</v>
      </c>
      <c r="H185" t="s">
        <v>33</v>
      </c>
      <c r="I185" t="str">
        <f>VLOOKUP(H185,CODE_SHEET!$A$2:$G$151,3,FALSE)</f>
        <v>Agaricia</v>
      </c>
      <c r="J185" t="str">
        <f>VLOOKUP(H185,CODE_SHEET!$A$2:$G$151,4,FALSE)</f>
        <v>agaricites</v>
      </c>
      <c r="K185" s="1">
        <v>30</v>
      </c>
      <c r="L185" s="1">
        <v>20</v>
      </c>
      <c r="M185" s="1">
        <v>23</v>
      </c>
      <c r="N185">
        <f t="shared" si="6"/>
        <v>1806.4157758141309</v>
      </c>
      <c r="O185">
        <v>10</v>
      </c>
      <c r="P185" t="s">
        <v>29</v>
      </c>
      <c r="Q185" t="s">
        <v>30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15</v>
      </c>
      <c r="X185">
        <f t="shared" si="7"/>
        <v>270.96236637211962</v>
      </c>
      <c r="Y185">
        <f t="shared" si="8"/>
        <v>1535.4534094420114</v>
      </c>
    </row>
    <row r="186" spans="1:25">
      <c r="A186">
        <v>2020</v>
      </c>
      <c r="B186" t="s">
        <v>25</v>
      </c>
      <c r="C186">
        <v>29</v>
      </c>
      <c r="D186" t="s">
        <v>26</v>
      </c>
      <c r="E186">
        <v>23</v>
      </c>
      <c r="F186">
        <v>2</v>
      </c>
      <c r="G186" t="s">
        <v>38</v>
      </c>
      <c r="H186" t="s">
        <v>31</v>
      </c>
      <c r="I186" t="str">
        <f>VLOOKUP(H186,CODE_SHEET!$A$2:$G$151,3,FALSE)</f>
        <v>Siderastrea</v>
      </c>
      <c r="J186" t="str">
        <f>VLOOKUP(H186,CODE_SHEET!$A$2:$G$151,4,FALSE)</f>
        <v>siderea</v>
      </c>
      <c r="K186" s="1">
        <v>32</v>
      </c>
      <c r="L186" s="1">
        <v>17</v>
      </c>
      <c r="M186" s="1">
        <v>7</v>
      </c>
      <c r="N186">
        <f t="shared" si="6"/>
        <v>538.78314009064957</v>
      </c>
      <c r="O186">
        <v>10</v>
      </c>
      <c r="P186" t="s">
        <v>29</v>
      </c>
      <c r="Q186" t="s">
        <v>30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</v>
      </c>
      <c r="X186">
        <f>SUM(U186:W186)/100*N186</f>
        <v>10.775662801812992</v>
      </c>
      <c r="Y186">
        <f t="shared" si="8"/>
        <v>528.00747728883653</v>
      </c>
    </row>
    <row r="187" spans="1:25">
      <c r="A187">
        <v>2020</v>
      </c>
      <c r="B187" t="s">
        <v>25</v>
      </c>
      <c r="C187">
        <v>29</v>
      </c>
      <c r="D187" t="s">
        <v>26</v>
      </c>
      <c r="E187">
        <v>23</v>
      </c>
      <c r="F187">
        <v>2</v>
      </c>
      <c r="G187" t="s">
        <v>38</v>
      </c>
      <c r="H187" t="s">
        <v>33</v>
      </c>
      <c r="I187" t="str">
        <f>VLOOKUP(H187,CODE_SHEET!$A$2:$G$151,3,FALSE)</f>
        <v>Agaricia</v>
      </c>
      <c r="J187" t="str">
        <f>VLOOKUP(H187,CODE_SHEET!$A$2:$G$151,4,FALSE)</f>
        <v>agaricites</v>
      </c>
      <c r="K187" s="1">
        <v>19</v>
      </c>
      <c r="L187" s="1">
        <v>17</v>
      </c>
      <c r="M187" s="1">
        <v>3</v>
      </c>
      <c r="N187">
        <f t="shared" si="6"/>
        <v>169.64600329384882</v>
      </c>
      <c r="O187">
        <v>10</v>
      </c>
      <c r="P187" t="s">
        <v>29</v>
      </c>
      <c r="Q187" t="s">
        <v>30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f t="shared" si="7"/>
        <v>0</v>
      </c>
      <c r="Y187">
        <f t="shared" si="8"/>
        <v>169.64600329384882</v>
      </c>
    </row>
    <row r="188" spans="1:25">
      <c r="A188">
        <v>2020</v>
      </c>
      <c r="B188" t="s">
        <v>25</v>
      </c>
      <c r="C188">
        <v>29</v>
      </c>
      <c r="D188" t="s">
        <v>26</v>
      </c>
      <c r="E188">
        <v>23</v>
      </c>
      <c r="F188">
        <v>2</v>
      </c>
      <c r="G188" t="s">
        <v>38</v>
      </c>
      <c r="H188" t="s">
        <v>40</v>
      </c>
      <c r="I188" t="str">
        <f>VLOOKUP(H188,CODE_SHEET!$A$2:$G$151,3,FALSE)</f>
        <v>Porites</v>
      </c>
      <c r="J188" t="str">
        <f>VLOOKUP(H188,CODE_SHEET!$A$2:$G$151,4,FALSE)</f>
        <v>furcata</v>
      </c>
      <c r="K188" s="1">
        <v>40</v>
      </c>
      <c r="L188" s="1">
        <v>35</v>
      </c>
      <c r="M188" s="1">
        <v>20</v>
      </c>
      <c r="N188">
        <f t="shared" si="6"/>
        <v>2356.1944901923448</v>
      </c>
      <c r="O188">
        <v>10</v>
      </c>
      <c r="P188" t="s">
        <v>29</v>
      </c>
      <c r="Q188" t="s">
        <v>30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60</v>
      </c>
      <c r="X188">
        <f t="shared" si="7"/>
        <v>1413.7166941154069</v>
      </c>
      <c r="Y188">
        <f t="shared" si="8"/>
        <v>942.47779607693792</v>
      </c>
    </row>
    <row r="189" spans="1:25">
      <c r="A189">
        <v>2020</v>
      </c>
      <c r="B189" t="s">
        <v>25</v>
      </c>
      <c r="C189">
        <v>29</v>
      </c>
      <c r="D189" t="s">
        <v>26</v>
      </c>
      <c r="E189">
        <v>23</v>
      </c>
      <c r="F189">
        <v>2</v>
      </c>
      <c r="G189" t="s">
        <v>38</v>
      </c>
      <c r="H189" t="s">
        <v>33</v>
      </c>
      <c r="I189" t="str">
        <f>VLOOKUP(H189,CODE_SHEET!$A$2:$G$151,3,FALSE)</f>
        <v>Agaricia</v>
      </c>
      <c r="J189" t="str">
        <f>VLOOKUP(H189,CODE_SHEET!$A$2:$G$151,4,FALSE)</f>
        <v>agaricites</v>
      </c>
      <c r="K189" s="1">
        <v>18</v>
      </c>
      <c r="L189" s="1">
        <v>14</v>
      </c>
      <c r="M189" s="1">
        <v>17</v>
      </c>
      <c r="N189">
        <f t="shared" si="6"/>
        <v>854.51320177642378</v>
      </c>
      <c r="O189">
        <v>10</v>
      </c>
      <c r="P189" t="s">
        <v>29</v>
      </c>
      <c r="Q189" t="s">
        <v>30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f t="shared" si="7"/>
        <v>0</v>
      </c>
      <c r="Y189">
        <f t="shared" si="8"/>
        <v>854.51320177642378</v>
      </c>
    </row>
    <row r="190" spans="1:25">
      <c r="A190">
        <v>2020</v>
      </c>
      <c r="B190" t="s">
        <v>25</v>
      </c>
      <c r="C190">
        <v>29</v>
      </c>
      <c r="D190" t="s">
        <v>26</v>
      </c>
      <c r="E190">
        <v>23</v>
      </c>
      <c r="F190">
        <v>2</v>
      </c>
      <c r="G190" t="s">
        <v>38</v>
      </c>
      <c r="H190" t="s">
        <v>33</v>
      </c>
      <c r="I190" t="str">
        <f>VLOOKUP(H190,CODE_SHEET!$A$2:$G$151,3,FALSE)</f>
        <v>Agaricia</v>
      </c>
      <c r="J190" t="str">
        <f>VLOOKUP(H190,CODE_SHEET!$A$2:$G$151,4,FALSE)</f>
        <v>agaricites</v>
      </c>
      <c r="K190" s="1">
        <v>16</v>
      </c>
      <c r="L190" s="1">
        <v>9</v>
      </c>
      <c r="M190" s="1">
        <v>13</v>
      </c>
      <c r="N190">
        <f t="shared" si="6"/>
        <v>510.50880620834141</v>
      </c>
      <c r="O190">
        <v>10</v>
      </c>
      <c r="P190" t="s">
        <v>29</v>
      </c>
      <c r="Q190" t="s">
        <v>30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f t="shared" si="7"/>
        <v>0</v>
      </c>
      <c r="Y190">
        <f t="shared" si="8"/>
        <v>510.50880620834141</v>
      </c>
    </row>
    <row r="191" spans="1:25">
      <c r="A191">
        <v>2020</v>
      </c>
      <c r="B191" t="s">
        <v>25</v>
      </c>
      <c r="C191">
        <v>29</v>
      </c>
      <c r="D191" t="s">
        <v>26</v>
      </c>
      <c r="E191">
        <v>23</v>
      </c>
      <c r="F191">
        <v>2</v>
      </c>
      <c r="G191" t="s">
        <v>38</v>
      </c>
      <c r="H191" t="s">
        <v>40</v>
      </c>
      <c r="I191" t="str">
        <f>VLOOKUP(H191,CODE_SHEET!$A$2:$G$151,3,FALSE)</f>
        <v>Porites</v>
      </c>
      <c r="J191" t="str">
        <f>VLOOKUP(H191,CODE_SHEET!$A$2:$G$151,4,FALSE)</f>
        <v>furcata</v>
      </c>
      <c r="K191" s="1">
        <v>14</v>
      </c>
      <c r="L191" s="1">
        <v>12</v>
      </c>
      <c r="M191" s="1">
        <v>7</v>
      </c>
      <c r="N191">
        <f t="shared" si="6"/>
        <v>285.88493147667117</v>
      </c>
      <c r="O191">
        <v>10</v>
      </c>
      <c r="P191" t="s">
        <v>29</v>
      </c>
      <c r="Q191" t="s">
        <v>30</v>
      </c>
      <c r="R191">
        <v>0</v>
      </c>
      <c r="S191">
        <v>0</v>
      </c>
      <c r="T191">
        <v>0</v>
      </c>
      <c r="U191">
        <v>0</v>
      </c>
      <c r="V191">
        <v>20</v>
      </c>
      <c r="W191">
        <v>0</v>
      </c>
      <c r="X191">
        <f t="shared" si="7"/>
        <v>57.176986295334238</v>
      </c>
      <c r="Y191">
        <f t="shared" si="8"/>
        <v>228.70794518133692</v>
      </c>
    </row>
    <row r="192" spans="1:25">
      <c r="A192">
        <v>2020</v>
      </c>
      <c r="B192" t="s">
        <v>25</v>
      </c>
      <c r="C192">
        <v>29</v>
      </c>
      <c r="D192" t="s">
        <v>26</v>
      </c>
      <c r="E192">
        <v>23</v>
      </c>
      <c r="F192">
        <v>2</v>
      </c>
      <c r="G192" t="s">
        <v>38</v>
      </c>
      <c r="H192" t="s">
        <v>33</v>
      </c>
      <c r="I192" t="str">
        <f>VLOOKUP(H192,CODE_SHEET!$A$2:$G$151,3,FALSE)</f>
        <v>Agaricia</v>
      </c>
      <c r="J192" t="str">
        <f>VLOOKUP(H192,CODE_SHEET!$A$2:$G$151,4,FALSE)</f>
        <v>agaricites</v>
      </c>
      <c r="K192" s="1">
        <v>35</v>
      </c>
      <c r="L192" s="1">
        <v>15</v>
      </c>
      <c r="M192" s="1">
        <v>14</v>
      </c>
      <c r="N192">
        <f t="shared" si="6"/>
        <v>1099.5574287564275</v>
      </c>
      <c r="O192">
        <v>10</v>
      </c>
      <c r="P192" t="s">
        <v>29</v>
      </c>
      <c r="Q192" t="s">
        <v>30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f t="shared" si="7"/>
        <v>0</v>
      </c>
      <c r="Y192">
        <f t="shared" si="8"/>
        <v>1099.5574287564275</v>
      </c>
    </row>
    <row r="193" spans="1:25">
      <c r="A193">
        <v>2020</v>
      </c>
      <c r="B193" t="s">
        <v>25</v>
      </c>
      <c r="C193">
        <v>29</v>
      </c>
      <c r="D193" t="s">
        <v>26</v>
      </c>
      <c r="E193">
        <v>23</v>
      </c>
      <c r="F193">
        <v>2</v>
      </c>
      <c r="G193" t="s">
        <v>38</v>
      </c>
      <c r="H193" t="s">
        <v>33</v>
      </c>
      <c r="I193" t="str">
        <f>VLOOKUP(H193,CODE_SHEET!$A$2:$G$151,3,FALSE)</f>
        <v>Agaricia</v>
      </c>
      <c r="J193" t="str">
        <f>VLOOKUP(H193,CODE_SHEET!$A$2:$G$151,4,FALSE)</f>
        <v>agaricites</v>
      </c>
      <c r="K193" s="1">
        <v>15</v>
      </c>
      <c r="L193" s="1">
        <v>7</v>
      </c>
      <c r="M193" s="1">
        <v>1</v>
      </c>
      <c r="N193">
        <f t="shared" si="6"/>
        <v>34.557519189487721</v>
      </c>
      <c r="O193">
        <v>10</v>
      </c>
      <c r="P193" t="s">
        <v>29</v>
      </c>
      <c r="Q193" t="s">
        <v>30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f t="shared" si="7"/>
        <v>0</v>
      </c>
      <c r="Y193">
        <f t="shared" si="8"/>
        <v>34.557519189487721</v>
      </c>
    </row>
    <row r="194" spans="1:25">
      <c r="A194">
        <v>2020</v>
      </c>
      <c r="B194" t="s">
        <v>25</v>
      </c>
      <c r="C194">
        <v>29</v>
      </c>
      <c r="D194" t="s">
        <v>50</v>
      </c>
      <c r="E194">
        <v>43</v>
      </c>
      <c r="F194">
        <v>1</v>
      </c>
      <c r="G194" t="s">
        <v>38</v>
      </c>
      <c r="H194" t="s">
        <v>31</v>
      </c>
      <c r="I194" t="str">
        <f>VLOOKUP(H194,CODE_SHEET!$A$2:$G$151,3,FALSE)</f>
        <v>Siderastrea</v>
      </c>
      <c r="J194" t="str">
        <f>VLOOKUP(H194,CODE_SHEET!$A$2:$G$151,4,FALSE)</f>
        <v>siderea</v>
      </c>
      <c r="K194" s="1">
        <v>40</v>
      </c>
      <c r="L194" s="1">
        <v>35</v>
      </c>
      <c r="M194" s="1">
        <v>15</v>
      </c>
      <c r="N194">
        <f t="shared" si="6"/>
        <v>1767.1458676442585</v>
      </c>
      <c r="O194">
        <v>10</v>
      </c>
      <c r="P194" t="s">
        <v>29</v>
      </c>
      <c r="Q194" t="s">
        <v>30</v>
      </c>
      <c r="R194">
        <v>10</v>
      </c>
      <c r="S194">
        <v>0</v>
      </c>
      <c r="T194">
        <v>80</v>
      </c>
      <c r="U194">
        <v>0</v>
      </c>
      <c r="V194">
        <v>0</v>
      </c>
      <c r="W194">
        <v>0</v>
      </c>
      <c r="X194">
        <f t="shared" si="7"/>
        <v>0</v>
      </c>
      <c r="Y194">
        <f t="shared" si="8"/>
        <v>1767.1458676442585</v>
      </c>
    </row>
    <row r="195" spans="1:25">
      <c r="A195">
        <v>2020</v>
      </c>
      <c r="B195" t="s">
        <v>25</v>
      </c>
      <c r="C195">
        <v>29</v>
      </c>
      <c r="D195" t="s">
        <v>50</v>
      </c>
      <c r="E195">
        <v>43</v>
      </c>
      <c r="F195">
        <v>1</v>
      </c>
      <c r="G195" t="s">
        <v>38</v>
      </c>
      <c r="H195" t="s">
        <v>28</v>
      </c>
      <c r="I195" t="str">
        <f>VLOOKUP(H195,CODE_SHEET!$A$2:$G$151,3,FALSE)</f>
        <v>Porites</v>
      </c>
      <c r="J195" t="str">
        <f>VLOOKUP(H195,CODE_SHEET!$A$2:$G$151,4,FALSE)</f>
        <v>astreoides</v>
      </c>
      <c r="K195" s="1">
        <v>12</v>
      </c>
      <c r="L195" s="1">
        <v>83</v>
      </c>
      <c r="M195" s="1">
        <v>3</v>
      </c>
      <c r="N195">
        <f t="shared" ref="N195:N258" si="9">PI()*(K195/2)*M195+PI()*(L195/2)*M195</f>
        <v>447.67695313654554</v>
      </c>
      <c r="O195">
        <v>10</v>
      </c>
      <c r="P195" t="s">
        <v>29</v>
      </c>
      <c r="Q195" t="s">
        <v>30</v>
      </c>
      <c r="R195">
        <v>10</v>
      </c>
      <c r="S195">
        <v>0</v>
      </c>
      <c r="T195">
        <v>5</v>
      </c>
      <c r="U195">
        <v>0</v>
      </c>
      <c r="V195">
        <v>0</v>
      </c>
      <c r="W195">
        <v>0</v>
      </c>
      <c r="X195">
        <f t="shared" ref="X195:X246" si="10">SUM(U195:W195)/100*N195</f>
        <v>0</v>
      </c>
      <c r="Y195">
        <f t="shared" ref="Y195:Y246" si="11">N195-X195</f>
        <v>447.67695313654554</v>
      </c>
    </row>
    <row r="196" spans="1:25">
      <c r="A196">
        <v>2020</v>
      </c>
      <c r="B196" t="s">
        <v>25</v>
      </c>
      <c r="C196">
        <v>29</v>
      </c>
      <c r="D196" t="s">
        <v>50</v>
      </c>
      <c r="E196">
        <v>43</v>
      </c>
      <c r="F196">
        <v>1</v>
      </c>
      <c r="G196" t="s">
        <v>38</v>
      </c>
      <c r="H196" t="s">
        <v>43</v>
      </c>
      <c r="I196" t="str">
        <f>VLOOKUP(H196,CODE_SHEET!$A$2:$G$151,3,FALSE)</f>
        <v>Montastraea</v>
      </c>
      <c r="J196" t="str">
        <f>VLOOKUP(H196,CODE_SHEET!$A$2:$G$151,4,FALSE)</f>
        <v>cavernosa</v>
      </c>
      <c r="K196" s="1">
        <v>35</v>
      </c>
      <c r="L196" s="1">
        <v>25</v>
      </c>
      <c r="M196" s="1">
        <v>3</v>
      </c>
      <c r="N196">
        <f t="shared" si="9"/>
        <v>282.74333882308139</v>
      </c>
      <c r="O196">
        <v>10</v>
      </c>
      <c r="P196" t="s">
        <v>29</v>
      </c>
      <c r="Q196" t="s">
        <v>30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40</v>
      </c>
      <c r="X196">
        <f t="shared" si="10"/>
        <v>113.09733552923257</v>
      </c>
      <c r="Y196">
        <f t="shared" si="11"/>
        <v>169.64600329384882</v>
      </c>
    </row>
    <row r="197" spans="1:25">
      <c r="A197">
        <v>2020</v>
      </c>
      <c r="B197" t="s">
        <v>25</v>
      </c>
      <c r="C197">
        <v>29</v>
      </c>
      <c r="D197" t="s">
        <v>50</v>
      </c>
      <c r="E197">
        <v>43</v>
      </c>
      <c r="F197">
        <v>1</v>
      </c>
      <c r="G197" t="s">
        <v>38</v>
      </c>
      <c r="H197" t="s">
        <v>31</v>
      </c>
      <c r="I197" t="str">
        <f>VLOOKUP(H197,CODE_SHEET!$A$2:$G$151,3,FALSE)</f>
        <v>Siderastrea</v>
      </c>
      <c r="J197" t="str">
        <f>VLOOKUP(H197,CODE_SHEET!$A$2:$G$151,4,FALSE)</f>
        <v>siderea</v>
      </c>
      <c r="K197" s="1">
        <v>22</v>
      </c>
      <c r="L197" s="1">
        <v>18</v>
      </c>
      <c r="M197" s="1">
        <v>7</v>
      </c>
      <c r="N197">
        <f t="shared" si="9"/>
        <v>439.82297150257102</v>
      </c>
      <c r="O197">
        <v>10</v>
      </c>
      <c r="P197" t="s">
        <v>29</v>
      </c>
      <c r="Q197" t="s">
        <v>30</v>
      </c>
      <c r="R197">
        <v>0</v>
      </c>
      <c r="S197">
        <v>0</v>
      </c>
      <c r="T197">
        <v>10</v>
      </c>
      <c r="U197">
        <v>0</v>
      </c>
      <c r="V197">
        <v>0</v>
      </c>
      <c r="X197">
        <f t="shared" si="10"/>
        <v>0</v>
      </c>
      <c r="Y197">
        <f t="shared" si="11"/>
        <v>439.82297150257102</v>
      </c>
    </row>
    <row r="198" spans="1:25">
      <c r="A198">
        <v>2020</v>
      </c>
      <c r="B198" t="s">
        <v>25</v>
      </c>
      <c r="C198">
        <v>29</v>
      </c>
      <c r="D198" t="s">
        <v>50</v>
      </c>
      <c r="E198">
        <v>43</v>
      </c>
      <c r="F198">
        <v>1</v>
      </c>
      <c r="G198" t="s">
        <v>38</v>
      </c>
      <c r="H198" t="s">
        <v>28</v>
      </c>
      <c r="I198" t="str">
        <f>VLOOKUP(H198,CODE_SHEET!$A$2:$G$151,3,FALSE)</f>
        <v>Porites</v>
      </c>
      <c r="J198" t="str">
        <f>VLOOKUP(H198,CODE_SHEET!$A$2:$G$151,4,FALSE)</f>
        <v>astreoides</v>
      </c>
      <c r="K198" s="1">
        <v>27</v>
      </c>
      <c r="L198" s="1">
        <v>13</v>
      </c>
      <c r="M198" s="1">
        <v>8</v>
      </c>
      <c r="N198">
        <f t="shared" si="9"/>
        <v>502.6548245743669</v>
      </c>
      <c r="O198">
        <v>10</v>
      </c>
      <c r="P198" t="s">
        <v>29</v>
      </c>
      <c r="Q198" t="s">
        <v>30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16</v>
      </c>
      <c r="X198">
        <f t="shared" si="10"/>
        <v>80.424771931898704</v>
      </c>
      <c r="Y198">
        <f t="shared" si="11"/>
        <v>422.23005264246819</v>
      </c>
    </row>
    <row r="199" spans="1:25">
      <c r="A199">
        <v>2020</v>
      </c>
      <c r="B199" t="s">
        <v>25</v>
      </c>
      <c r="C199">
        <v>29</v>
      </c>
      <c r="D199" t="s">
        <v>50</v>
      </c>
      <c r="E199">
        <v>43</v>
      </c>
      <c r="F199">
        <v>1</v>
      </c>
      <c r="G199" t="s">
        <v>38</v>
      </c>
      <c r="H199" t="s">
        <v>39</v>
      </c>
      <c r="I199" t="str">
        <f>VLOOKUP(H199,CODE_SHEET!$A$2:$G$151,3,FALSE)</f>
        <v>Orbicella</v>
      </c>
      <c r="J199" t="str">
        <f>VLOOKUP(H199,CODE_SHEET!$A$2:$G$151,4,FALSE)</f>
        <v>faveolata</v>
      </c>
      <c r="K199" s="1">
        <v>21</v>
      </c>
      <c r="L199" s="1">
        <v>19</v>
      </c>
      <c r="M199" s="1">
        <v>18</v>
      </c>
      <c r="N199">
        <f t="shared" si="9"/>
        <v>1130.9733552923256</v>
      </c>
      <c r="O199">
        <v>10</v>
      </c>
      <c r="P199" t="s">
        <v>29</v>
      </c>
      <c r="Q199" t="s">
        <v>30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f t="shared" si="10"/>
        <v>0</v>
      </c>
      <c r="Y199">
        <f t="shared" si="11"/>
        <v>1130.9733552923256</v>
      </c>
    </row>
    <row r="200" spans="1:25">
      <c r="A200">
        <v>2020</v>
      </c>
      <c r="B200" t="s">
        <v>25</v>
      </c>
      <c r="C200">
        <v>29</v>
      </c>
      <c r="D200" t="s">
        <v>50</v>
      </c>
      <c r="E200">
        <v>43</v>
      </c>
      <c r="F200">
        <v>1</v>
      </c>
      <c r="G200" t="s">
        <v>38</v>
      </c>
      <c r="H200" t="s">
        <v>33</v>
      </c>
      <c r="I200" t="str">
        <f>VLOOKUP(H200,CODE_SHEET!$A$2:$G$151,3,FALSE)</f>
        <v>Agaricia</v>
      </c>
      <c r="J200" t="str">
        <f>VLOOKUP(H200,CODE_SHEET!$A$2:$G$151,4,FALSE)</f>
        <v>agaricites</v>
      </c>
      <c r="K200" s="1">
        <v>33</v>
      </c>
      <c r="L200" s="1">
        <v>30</v>
      </c>
      <c r="M200" s="1">
        <v>35</v>
      </c>
      <c r="N200">
        <f t="shared" si="9"/>
        <v>3463.6059005827469</v>
      </c>
      <c r="O200">
        <v>10</v>
      </c>
      <c r="P200" t="s">
        <v>29</v>
      </c>
      <c r="Q200" t="s">
        <v>30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f t="shared" si="10"/>
        <v>0</v>
      </c>
      <c r="Y200">
        <f t="shared" si="11"/>
        <v>3463.6059005827469</v>
      </c>
    </row>
    <row r="201" spans="1:25">
      <c r="A201">
        <v>2020</v>
      </c>
      <c r="B201" t="s">
        <v>25</v>
      </c>
      <c r="C201">
        <v>29</v>
      </c>
      <c r="D201" t="s">
        <v>50</v>
      </c>
      <c r="E201">
        <v>43</v>
      </c>
      <c r="F201">
        <v>1</v>
      </c>
      <c r="G201" t="s">
        <v>38</v>
      </c>
      <c r="H201" t="s">
        <v>31</v>
      </c>
      <c r="I201" t="str">
        <f>VLOOKUP(H201,CODE_SHEET!$A$2:$G$151,3,FALSE)</f>
        <v>Siderastrea</v>
      </c>
      <c r="J201" t="str">
        <f>VLOOKUP(H201,CODE_SHEET!$A$2:$G$151,4,FALSE)</f>
        <v>siderea</v>
      </c>
      <c r="K201" s="1">
        <v>16</v>
      </c>
      <c r="L201" s="1">
        <v>15</v>
      </c>
      <c r="M201" s="1">
        <v>4</v>
      </c>
      <c r="N201">
        <f t="shared" si="9"/>
        <v>194.77874452256717</v>
      </c>
      <c r="O201">
        <v>10</v>
      </c>
      <c r="P201" t="s">
        <v>29</v>
      </c>
      <c r="Q201" t="s">
        <v>30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10</v>
      </c>
      <c r="X201">
        <f t="shared" si="10"/>
        <v>19.477874452256717</v>
      </c>
      <c r="Y201">
        <f t="shared" si="11"/>
        <v>175.30087007031045</v>
      </c>
    </row>
    <row r="202" spans="1:25">
      <c r="A202">
        <v>2020</v>
      </c>
      <c r="B202" t="s">
        <v>25</v>
      </c>
      <c r="C202">
        <v>29</v>
      </c>
      <c r="D202" t="s">
        <v>50</v>
      </c>
      <c r="E202">
        <v>43</v>
      </c>
      <c r="F202">
        <v>1</v>
      </c>
      <c r="G202" t="s">
        <v>38</v>
      </c>
      <c r="H202" t="s">
        <v>31</v>
      </c>
      <c r="I202" t="str">
        <f>VLOOKUP(H202,CODE_SHEET!$A$2:$G$151,3,FALSE)</f>
        <v>Siderastrea</v>
      </c>
      <c r="J202" t="str">
        <f>VLOOKUP(H202,CODE_SHEET!$A$2:$G$151,4,FALSE)</f>
        <v>siderea</v>
      </c>
      <c r="K202" s="1">
        <v>40</v>
      </c>
      <c r="L202" s="1">
        <v>40</v>
      </c>
      <c r="M202" s="1">
        <v>20</v>
      </c>
      <c r="N202">
        <f t="shared" si="9"/>
        <v>2513.2741228718346</v>
      </c>
      <c r="O202">
        <v>10</v>
      </c>
      <c r="P202" t="s">
        <v>29</v>
      </c>
      <c r="Q202" t="s">
        <v>30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 t="shared" si="10"/>
        <v>0</v>
      </c>
      <c r="Y202">
        <f t="shared" si="11"/>
        <v>2513.2741228718346</v>
      </c>
    </row>
    <row r="203" spans="1:25">
      <c r="A203">
        <v>2020</v>
      </c>
      <c r="B203" t="s">
        <v>25</v>
      </c>
      <c r="C203">
        <v>29</v>
      </c>
      <c r="D203" t="s">
        <v>50</v>
      </c>
      <c r="E203">
        <v>43</v>
      </c>
      <c r="F203">
        <v>1</v>
      </c>
      <c r="G203" t="s">
        <v>38</v>
      </c>
      <c r="H203" t="s">
        <v>31</v>
      </c>
      <c r="I203" t="str">
        <f>VLOOKUP(H203,CODE_SHEET!$A$2:$G$151,3,FALSE)</f>
        <v>Siderastrea</v>
      </c>
      <c r="J203" t="str">
        <f>VLOOKUP(H203,CODE_SHEET!$A$2:$G$151,4,FALSE)</f>
        <v>siderea</v>
      </c>
      <c r="K203" s="1">
        <v>22</v>
      </c>
      <c r="L203" s="1">
        <v>19</v>
      </c>
      <c r="M203" s="1">
        <v>8</v>
      </c>
      <c r="N203">
        <f t="shared" si="9"/>
        <v>515.22119518872603</v>
      </c>
      <c r="O203">
        <v>10</v>
      </c>
      <c r="P203" t="s">
        <v>29</v>
      </c>
      <c r="Q203" t="s">
        <v>30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f t="shared" si="10"/>
        <v>0</v>
      </c>
      <c r="Y203">
        <f t="shared" si="11"/>
        <v>515.22119518872603</v>
      </c>
    </row>
    <row r="204" spans="1:25">
      <c r="A204">
        <v>2020</v>
      </c>
      <c r="B204" t="s">
        <v>25</v>
      </c>
      <c r="C204">
        <v>29</v>
      </c>
      <c r="D204" t="s">
        <v>50</v>
      </c>
      <c r="E204">
        <v>43</v>
      </c>
      <c r="F204">
        <v>1</v>
      </c>
      <c r="G204" t="s">
        <v>38</v>
      </c>
      <c r="H204" t="s">
        <v>28</v>
      </c>
      <c r="I204" t="str">
        <f>VLOOKUP(H204,CODE_SHEET!$A$2:$G$151,3,FALSE)</f>
        <v>Porites</v>
      </c>
      <c r="J204" t="str">
        <f>VLOOKUP(H204,CODE_SHEET!$A$2:$G$151,4,FALSE)</f>
        <v>astreoides</v>
      </c>
      <c r="K204" s="1">
        <v>11</v>
      </c>
      <c r="L204" s="1">
        <v>9</v>
      </c>
      <c r="M204" s="1">
        <v>6</v>
      </c>
      <c r="N204">
        <f t="shared" si="9"/>
        <v>188.49555921538757</v>
      </c>
      <c r="O204">
        <v>10</v>
      </c>
      <c r="P204" t="s">
        <v>29</v>
      </c>
      <c r="Q204" t="s">
        <v>30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f t="shared" si="10"/>
        <v>0</v>
      </c>
      <c r="Y204">
        <f t="shared" si="11"/>
        <v>188.49555921538757</v>
      </c>
    </row>
    <row r="205" spans="1:25">
      <c r="A205">
        <v>2020</v>
      </c>
      <c r="B205" t="s">
        <v>25</v>
      </c>
      <c r="C205">
        <v>29</v>
      </c>
      <c r="D205" t="s">
        <v>50</v>
      </c>
      <c r="E205">
        <v>43</v>
      </c>
      <c r="F205">
        <v>1</v>
      </c>
      <c r="G205" t="s">
        <v>38</v>
      </c>
      <c r="H205" t="s">
        <v>33</v>
      </c>
      <c r="I205" t="str">
        <f>VLOOKUP(H205,CODE_SHEET!$A$2:$G$151,3,FALSE)</f>
        <v>Agaricia</v>
      </c>
      <c r="J205" t="str">
        <f>VLOOKUP(H205,CODE_SHEET!$A$2:$G$151,4,FALSE)</f>
        <v>agaricites</v>
      </c>
      <c r="K205" s="1">
        <v>23</v>
      </c>
      <c r="L205" s="1">
        <v>10</v>
      </c>
      <c r="M205" s="1">
        <v>3</v>
      </c>
      <c r="N205">
        <f t="shared" si="9"/>
        <v>155.50883635269474</v>
      </c>
      <c r="O205">
        <v>10</v>
      </c>
      <c r="P205" t="s">
        <v>29</v>
      </c>
      <c r="Q205" t="s">
        <v>30</v>
      </c>
      <c r="R205">
        <v>80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si="10"/>
        <v>0</v>
      </c>
      <c r="Y205">
        <f t="shared" si="11"/>
        <v>155.50883635269474</v>
      </c>
    </row>
    <row r="206" spans="1:25">
      <c r="A206">
        <v>2020</v>
      </c>
      <c r="B206" t="s">
        <v>25</v>
      </c>
      <c r="C206">
        <v>29</v>
      </c>
      <c r="D206" t="s">
        <v>50</v>
      </c>
      <c r="E206">
        <v>43</v>
      </c>
      <c r="F206">
        <v>1</v>
      </c>
      <c r="G206" t="s">
        <v>38</v>
      </c>
      <c r="H206" t="s">
        <v>31</v>
      </c>
      <c r="I206" t="str">
        <f>VLOOKUP(H206,CODE_SHEET!$A$2:$G$151,3,FALSE)</f>
        <v>Siderastrea</v>
      </c>
      <c r="J206" t="str">
        <f>VLOOKUP(H206,CODE_SHEET!$A$2:$G$151,4,FALSE)</f>
        <v>siderea</v>
      </c>
      <c r="K206" s="1">
        <v>19</v>
      </c>
      <c r="L206" s="1">
        <v>13</v>
      </c>
      <c r="M206" s="1">
        <v>9</v>
      </c>
      <c r="N206">
        <f t="shared" si="9"/>
        <v>452.38934211693021</v>
      </c>
      <c r="O206">
        <v>10</v>
      </c>
      <c r="P206" t="s">
        <v>29</v>
      </c>
      <c r="Q206" t="s">
        <v>30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20</v>
      </c>
      <c r="X206">
        <f t="shared" si="10"/>
        <v>90.477868423386042</v>
      </c>
      <c r="Y206">
        <f t="shared" si="11"/>
        <v>361.91147369354417</v>
      </c>
    </row>
    <row r="207" spans="1:25">
      <c r="A207">
        <v>2020</v>
      </c>
      <c r="B207" t="s">
        <v>25</v>
      </c>
      <c r="C207">
        <v>29</v>
      </c>
      <c r="D207" t="s">
        <v>50</v>
      </c>
      <c r="E207">
        <v>43</v>
      </c>
      <c r="F207">
        <v>1</v>
      </c>
      <c r="G207" t="s">
        <v>38</v>
      </c>
      <c r="H207" t="s">
        <v>28</v>
      </c>
      <c r="I207" t="str">
        <f>VLOOKUP(H207,CODE_SHEET!$A$2:$G$151,3,FALSE)</f>
        <v>Porites</v>
      </c>
      <c r="J207" t="str">
        <f>VLOOKUP(H207,CODE_SHEET!$A$2:$G$151,4,FALSE)</f>
        <v>astreoides</v>
      </c>
      <c r="K207" s="1">
        <v>13</v>
      </c>
      <c r="L207" s="1">
        <v>10</v>
      </c>
      <c r="M207" s="1">
        <v>2</v>
      </c>
      <c r="N207">
        <f t="shared" si="9"/>
        <v>72.256631032565252</v>
      </c>
      <c r="O207">
        <v>10</v>
      </c>
      <c r="P207" t="s">
        <v>29</v>
      </c>
      <c r="Q207" t="s">
        <v>30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f t="shared" si="10"/>
        <v>0</v>
      </c>
      <c r="Y207">
        <f t="shared" si="11"/>
        <v>72.256631032565252</v>
      </c>
    </row>
    <row r="208" spans="1:25">
      <c r="A208">
        <v>2020</v>
      </c>
      <c r="B208" t="s">
        <v>25</v>
      </c>
      <c r="C208">
        <v>29</v>
      </c>
      <c r="D208" t="s">
        <v>50</v>
      </c>
      <c r="E208">
        <v>43</v>
      </c>
      <c r="F208">
        <v>1</v>
      </c>
      <c r="G208" t="s">
        <v>38</v>
      </c>
      <c r="H208" t="s">
        <v>28</v>
      </c>
      <c r="I208" t="str">
        <f>VLOOKUP(H208,CODE_SHEET!$A$2:$G$151,3,FALSE)</f>
        <v>Porites</v>
      </c>
      <c r="J208" t="str">
        <f>VLOOKUP(H208,CODE_SHEET!$A$2:$G$151,4,FALSE)</f>
        <v>astreoides</v>
      </c>
      <c r="K208" s="1">
        <v>12</v>
      </c>
      <c r="L208" s="1">
        <v>9</v>
      </c>
      <c r="M208" s="1">
        <v>2</v>
      </c>
      <c r="N208">
        <f t="shared" si="9"/>
        <v>65.973445725385659</v>
      </c>
      <c r="O208">
        <v>10</v>
      </c>
      <c r="P208" t="s">
        <v>29</v>
      </c>
      <c r="Q208" t="s">
        <v>30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10"/>
        <v>0</v>
      </c>
      <c r="Y208">
        <f t="shared" si="11"/>
        <v>65.973445725385659</v>
      </c>
    </row>
    <row r="209" spans="1:25">
      <c r="A209">
        <v>2020</v>
      </c>
      <c r="B209" t="s">
        <v>25</v>
      </c>
      <c r="C209">
        <v>29</v>
      </c>
      <c r="D209" t="s">
        <v>50</v>
      </c>
      <c r="E209">
        <v>43</v>
      </c>
      <c r="F209">
        <v>1</v>
      </c>
      <c r="G209" t="s">
        <v>38</v>
      </c>
      <c r="H209" t="s">
        <v>28</v>
      </c>
      <c r="I209" t="str">
        <f>VLOOKUP(H209,CODE_SHEET!$A$2:$G$151,3,FALSE)</f>
        <v>Porites</v>
      </c>
      <c r="J209" t="str">
        <f>VLOOKUP(H209,CODE_SHEET!$A$2:$G$151,4,FALSE)</f>
        <v>astreoides</v>
      </c>
      <c r="K209" s="1">
        <v>10</v>
      </c>
      <c r="L209" s="1">
        <v>10</v>
      </c>
      <c r="M209" s="1">
        <v>4</v>
      </c>
      <c r="N209">
        <f t="shared" si="9"/>
        <v>125.66370614359172</v>
      </c>
      <c r="O209">
        <v>10</v>
      </c>
      <c r="P209" t="s">
        <v>29</v>
      </c>
      <c r="Q209" t="s">
        <v>30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 t="shared" si="10"/>
        <v>0</v>
      </c>
      <c r="Y209">
        <f t="shared" si="11"/>
        <v>125.66370614359172</v>
      </c>
    </row>
    <row r="210" spans="1:25">
      <c r="A210">
        <v>2020</v>
      </c>
      <c r="B210" t="s">
        <v>25</v>
      </c>
      <c r="C210">
        <v>29</v>
      </c>
      <c r="D210" t="s">
        <v>50</v>
      </c>
      <c r="E210">
        <v>43</v>
      </c>
      <c r="F210">
        <v>1</v>
      </c>
      <c r="G210" t="s">
        <v>38</v>
      </c>
      <c r="H210" t="s">
        <v>51</v>
      </c>
      <c r="I210" t="str">
        <f>VLOOKUP(H210,CODE_SHEET!$A$2:$G$151,3,FALSE)</f>
        <v>Mycetophellia</v>
      </c>
      <c r="J210" t="str">
        <f>VLOOKUP(H210,CODE_SHEET!$A$2:$G$151,4,FALSE)</f>
        <v>larmarckiana</v>
      </c>
      <c r="K210" s="1">
        <v>11</v>
      </c>
      <c r="L210" s="1">
        <v>9</v>
      </c>
      <c r="M210" s="1">
        <v>3</v>
      </c>
      <c r="N210">
        <f t="shared" si="9"/>
        <v>94.247779607693786</v>
      </c>
      <c r="O210">
        <v>10</v>
      </c>
      <c r="P210" t="s">
        <v>29</v>
      </c>
      <c r="Q210" t="s">
        <v>30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f t="shared" si="10"/>
        <v>0</v>
      </c>
      <c r="Y210">
        <f t="shared" si="11"/>
        <v>94.247779607693786</v>
      </c>
    </row>
    <row r="211" spans="1:25">
      <c r="A211">
        <v>2020</v>
      </c>
      <c r="B211" t="s">
        <v>25</v>
      </c>
      <c r="C211">
        <v>29</v>
      </c>
      <c r="D211" t="s">
        <v>50</v>
      </c>
      <c r="E211">
        <v>43</v>
      </c>
      <c r="F211">
        <v>1</v>
      </c>
      <c r="G211" t="s">
        <v>38</v>
      </c>
      <c r="H211" t="s">
        <v>28</v>
      </c>
      <c r="I211" t="str">
        <f>VLOOKUP(H211,CODE_SHEET!$A$2:$G$151,3,FALSE)</f>
        <v>Porites</v>
      </c>
      <c r="J211" t="str">
        <f>VLOOKUP(H211,CODE_SHEET!$A$2:$G$151,4,FALSE)</f>
        <v>astreoides</v>
      </c>
      <c r="K211" s="1">
        <v>22</v>
      </c>
      <c r="L211" s="1">
        <v>23</v>
      </c>
      <c r="M211" s="1">
        <v>8</v>
      </c>
      <c r="N211">
        <f t="shared" si="9"/>
        <v>565.48667764616266</v>
      </c>
      <c r="O211">
        <v>10</v>
      </c>
      <c r="P211" t="s">
        <v>29</v>
      </c>
      <c r="Q211" t="s">
        <v>30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60</v>
      </c>
      <c r="X211">
        <f t="shared" si="10"/>
        <v>339.29200658769759</v>
      </c>
      <c r="Y211">
        <f t="shared" si="11"/>
        <v>226.19467105846508</v>
      </c>
    </row>
    <row r="212" spans="1:25">
      <c r="A212">
        <v>2020</v>
      </c>
      <c r="B212" t="s">
        <v>25</v>
      </c>
      <c r="C212">
        <v>29</v>
      </c>
      <c r="D212" t="s">
        <v>50</v>
      </c>
      <c r="E212">
        <v>43</v>
      </c>
      <c r="F212">
        <v>1</v>
      </c>
      <c r="G212" t="s">
        <v>38</v>
      </c>
      <c r="H212" t="s">
        <v>52</v>
      </c>
      <c r="I212" t="str">
        <f>VLOOKUP(H212,CODE_SHEET!$A$2:$G$151,3,FALSE)</f>
        <v>Dichocoenia</v>
      </c>
      <c r="J212" t="str">
        <f>VLOOKUP(H212,CODE_SHEET!$A$2:$G$151,4,FALSE)</f>
        <v>stokesii</v>
      </c>
      <c r="K212" s="1">
        <v>26</v>
      </c>
      <c r="L212" s="1">
        <v>14</v>
      </c>
      <c r="M212" s="1">
        <v>5</v>
      </c>
      <c r="N212">
        <f t="shared" si="9"/>
        <v>314.15926535897933</v>
      </c>
      <c r="O212">
        <v>10</v>
      </c>
      <c r="P212" t="s">
        <v>29</v>
      </c>
      <c r="Q212" t="s">
        <v>30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60</v>
      </c>
      <c r="X212">
        <f t="shared" si="10"/>
        <v>188.4955592153876</v>
      </c>
      <c r="Y212">
        <f t="shared" si="11"/>
        <v>125.66370614359172</v>
      </c>
    </row>
    <row r="213" spans="1:25">
      <c r="A213">
        <v>2020</v>
      </c>
      <c r="B213" t="s">
        <v>25</v>
      </c>
      <c r="C213">
        <v>29</v>
      </c>
      <c r="D213" t="s">
        <v>50</v>
      </c>
      <c r="E213">
        <v>43</v>
      </c>
      <c r="F213">
        <v>1</v>
      </c>
      <c r="G213" t="s">
        <v>38</v>
      </c>
      <c r="H213" t="s">
        <v>37</v>
      </c>
      <c r="I213" t="str">
        <f>VLOOKUP(H213,CODE_SHEET!$A$2:$G$151,3,FALSE)</f>
        <v>Pseudodiploria</v>
      </c>
      <c r="J213" t="str">
        <f>VLOOKUP(H213,CODE_SHEET!$A$2:$G$151,4,FALSE)</f>
        <v>strigosa</v>
      </c>
      <c r="K213" s="1">
        <v>85</v>
      </c>
      <c r="L213" s="1">
        <v>60</v>
      </c>
      <c r="M213" s="1">
        <v>30</v>
      </c>
      <c r="N213">
        <f t="shared" si="9"/>
        <v>6832.9640215578002</v>
      </c>
      <c r="O213">
        <v>10</v>
      </c>
      <c r="P213" t="s">
        <v>29</v>
      </c>
      <c r="Q213" t="s">
        <v>30</v>
      </c>
      <c r="R213">
        <v>0</v>
      </c>
      <c r="S213">
        <v>0</v>
      </c>
      <c r="T213">
        <v>0</v>
      </c>
      <c r="U213">
        <v>10</v>
      </c>
      <c r="V213">
        <v>0</v>
      </c>
      <c r="W213">
        <v>40</v>
      </c>
      <c r="X213">
        <f t="shared" si="10"/>
        <v>3416.4820107789001</v>
      </c>
      <c r="Y213">
        <f t="shared" si="11"/>
        <v>3416.4820107789001</v>
      </c>
    </row>
    <row r="214" spans="1:25">
      <c r="A214">
        <v>2020</v>
      </c>
      <c r="B214" t="s">
        <v>25</v>
      </c>
      <c r="C214">
        <v>29</v>
      </c>
      <c r="D214" t="s">
        <v>50</v>
      </c>
      <c r="E214">
        <v>43</v>
      </c>
      <c r="F214">
        <v>1</v>
      </c>
      <c r="G214" t="s">
        <v>38</v>
      </c>
      <c r="H214" t="s">
        <v>32</v>
      </c>
      <c r="I214" t="str">
        <f>VLOOKUP(H214,CODE_SHEET!$A$2:$G$151,3,FALSE)</f>
        <v>Porites</v>
      </c>
      <c r="J214" t="str">
        <f>VLOOKUP(H214,CODE_SHEET!$A$2:$G$151,4,FALSE)</f>
        <v>porites</v>
      </c>
      <c r="K214" s="1">
        <v>14</v>
      </c>
      <c r="L214" s="1">
        <v>11</v>
      </c>
      <c r="M214" s="1">
        <v>8</v>
      </c>
      <c r="N214">
        <f t="shared" si="9"/>
        <v>314.15926535897927</v>
      </c>
      <c r="O214">
        <v>10</v>
      </c>
      <c r="P214" t="s">
        <v>29</v>
      </c>
      <c r="Q214" t="s">
        <v>30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f t="shared" si="10"/>
        <v>0</v>
      </c>
      <c r="Y214">
        <f t="shared" si="11"/>
        <v>314.15926535897927</v>
      </c>
    </row>
    <row r="215" spans="1:25">
      <c r="A215">
        <v>2020</v>
      </c>
      <c r="B215" t="s">
        <v>25</v>
      </c>
      <c r="C215">
        <v>29</v>
      </c>
      <c r="D215" t="s">
        <v>50</v>
      </c>
      <c r="E215">
        <v>43</v>
      </c>
      <c r="F215">
        <v>1</v>
      </c>
      <c r="G215" t="s">
        <v>38</v>
      </c>
      <c r="H215" t="s">
        <v>33</v>
      </c>
      <c r="I215" t="str">
        <f>VLOOKUP(H215,CODE_SHEET!$A$2:$G$151,3,FALSE)</f>
        <v>Agaricia</v>
      </c>
      <c r="J215" t="str">
        <f>VLOOKUP(H215,CODE_SHEET!$A$2:$G$151,4,FALSE)</f>
        <v>agaricites</v>
      </c>
      <c r="K215" s="1">
        <v>35</v>
      </c>
      <c r="L215" s="1">
        <v>15</v>
      </c>
      <c r="M215" s="1">
        <v>6</v>
      </c>
      <c r="N215">
        <f t="shared" si="9"/>
        <v>471.23889803846896</v>
      </c>
      <c r="O215">
        <v>10</v>
      </c>
      <c r="P215" t="s">
        <v>29</v>
      </c>
      <c r="Q215" t="s">
        <v>30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10</v>
      </c>
      <c r="X215">
        <f t="shared" si="10"/>
        <v>47.1238898038469</v>
      </c>
      <c r="Y215">
        <f t="shared" si="11"/>
        <v>424.11500823462205</v>
      </c>
    </row>
    <row r="216" spans="1:25">
      <c r="A216">
        <v>2020</v>
      </c>
      <c r="B216" t="s">
        <v>25</v>
      </c>
      <c r="C216">
        <v>29</v>
      </c>
      <c r="D216" t="s">
        <v>50</v>
      </c>
      <c r="E216">
        <v>43</v>
      </c>
      <c r="F216">
        <v>1</v>
      </c>
      <c r="G216" t="s">
        <v>38</v>
      </c>
      <c r="H216" t="s">
        <v>33</v>
      </c>
      <c r="I216" t="str">
        <f>VLOOKUP(H216,CODE_SHEET!$A$2:$G$151,3,FALSE)</f>
        <v>Agaricia</v>
      </c>
      <c r="J216" t="str">
        <f>VLOOKUP(H216,CODE_SHEET!$A$2:$G$151,4,FALSE)</f>
        <v>agaricites</v>
      </c>
      <c r="K216" s="1">
        <v>18</v>
      </c>
      <c r="L216" s="1">
        <v>12</v>
      </c>
      <c r="M216" s="1">
        <v>7</v>
      </c>
      <c r="N216">
        <f t="shared" si="9"/>
        <v>329.86722862692829</v>
      </c>
      <c r="O216">
        <v>10</v>
      </c>
      <c r="P216" t="s">
        <v>29</v>
      </c>
      <c r="Q216" t="s">
        <v>30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f t="shared" si="10"/>
        <v>0</v>
      </c>
      <c r="Y216">
        <f t="shared" si="11"/>
        <v>329.86722862692829</v>
      </c>
    </row>
    <row r="217" spans="1:25">
      <c r="A217">
        <v>2020</v>
      </c>
      <c r="B217" t="s">
        <v>25</v>
      </c>
      <c r="C217">
        <v>29</v>
      </c>
      <c r="D217" t="s">
        <v>50</v>
      </c>
      <c r="E217">
        <v>43</v>
      </c>
      <c r="F217">
        <v>1</v>
      </c>
      <c r="G217" t="s">
        <v>38</v>
      </c>
      <c r="H217" t="s">
        <v>31</v>
      </c>
      <c r="I217" t="str">
        <f>VLOOKUP(H217,CODE_SHEET!$A$2:$G$151,3,FALSE)</f>
        <v>Siderastrea</v>
      </c>
      <c r="J217" t="str">
        <f>VLOOKUP(H217,CODE_SHEET!$A$2:$G$151,4,FALSE)</f>
        <v>siderea</v>
      </c>
      <c r="K217" s="1">
        <v>24</v>
      </c>
      <c r="L217" s="1">
        <v>16</v>
      </c>
      <c r="M217" s="1">
        <v>2</v>
      </c>
      <c r="N217">
        <f t="shared" si="9"/>
        <v>125.66370614359172</v>
      </c>
      <c r="O217">
        <v>10</v>
      </c>
      <c r="P217" t="s">
        <v>29</v>
      </c>
      <c r="Q217" t="s">
        <v>30</v>
      </c>
      <c r="R217">
        <v>50</v>
      </c>
      <c r="S217">
        <v>0</v>
      </c>
      <c r="T217">
        <v>20</v>
      </c>
      <c r="U217">
        <v>0</v>
      </c>
      <c r="V217">
        <v>0</v>
      </c>
      <c r="W217">
        <v>0</v>
      </c>
      <c r="X217">
        <f t="shared" si="10"/>
        <v>0</v>
      </c>
      <c r="Y217">
        <f t="shared" si="11"/>
        <v>125.66370614359172</v>
      </c>
    </row>
    <row r="218" spans="1:25">
      <c r="A218">
        <v>2020</v>
      </c>
      <c r="B218" t="s">
        <v>25</v>
      </c>
      <c r="C218">
        <v>29</v>
      </c>
      <c r="D218" t="s">
        <v>50</v>
      </c>
      <c r="E218">
        <v>43</v>
      </c>
      <c r="F218">
        <v>1</v>
      </c>
      <c r="G218" t="s">
        <v>38</v>
      </c>
      <c r="H218" t="s">
        <v>34</v>
      </c>
      <c r="I218" t="str">
        <f>VLOOKUP(H218,CODE_SHEET!$A$2:$G$151,3,FALSE)</f>
        <v>Orbicella</v>
      </c>
      <c r="J218" t="str">
        <f>VLOOKUP(H218,CODE_SHEET!$A$2:$G$151,4,FALSE)</f>
        <v>annularis</v>
      </c>
      <c r="K218" s="1">
        <v>63</v>
      </c>
      <c r="L218" s="1">
        <v>4</v>
      </c>
      <c r="M218" s="1">
        <v>35</v>
      </c>
      <c r="N218">
        <f t="shared" si="9"/>
        <v>3683.5173863340324</v>
      </c>
      <c r="O218">
        <v>10</v>
      </c>
      <c r="P218" t="s">
        <v>29</v>
      </c>
      <c r="Q218" t="s">
        <v>30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85</v>
      </c>
      <c r="X218">
        <f t="shared" si="10"/>
        <v>3130.9897783839274</v>
      </c>
      <c r="Y218">
        <f t="shared" si="11"/>
        <v>552.52760795010499</v>
      </c>
    </row>
    <row r="219" spans="1:25">
      <c r="A219">
        <v>2020</v>
      </c>
      <c r="B219" t="s">
        <v>25</v>
      </c>
      <c r="C219">
        <v>29</v>
      </c>
      <c r="D219" t="s">
        <v>50</v>
      </c>
      <c r="E219">
        <v>43</v>
      </c>
      <c r="F219">
        <v>1</v>
      </c>
      <c r="G219" t="s">
        <v>38</v>
      </c>
      <c r="H219" t="s">
        <v>28</v>
      </c>
      <c r="I219" t="str">
        <f>VLOOKUP(H219,CODE_SHEET!$A$2:$G$151,3,FALSE)</f>
        <v>Porites</v>
      </c>
      <c r="J219" t="str">
        <f>VLOOKUP(H219,CODE_SHEET!$A$2:$G$151,4,FALSE)</f>
        <v>astreoides</v>
      </c>
      <c r="K219" s="1">
        <v>25</v>
      </c>
      <c r="L219" s="1">
        <v>10</v>
      </c>
      <c r="M219" s="1">
        <v>3</v>
      </c>
      <c r="N219">
        <f t="shared" si="9"/>
        <v>164.93361431346415</v>
      </c>
      <c r="O219">
        <v>10</v>
      </c>
      <c r="P219" t="s">
        <v>29</v>
      </c>
      <c r="Q219" t="s">
        <v>30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 t="shared" si="10"/>
        <v>0</v>
      </c>
      <c r="Y219">
        <f t="shared" si="11"/>
        <v>164.93361431346415</v>
      </c>
    </row>
    <row r="220" spans="1:25">
      <c r="A220">
        <v>2020</v>
      </c>
      <c r="B220" t="s">
        <v>25</v>
      </c>
      <c r="C220">
        <v>29</v>
      </c>
      <c r="D220" t="s">
        <v>50</v>
      </c>
      <c r="E220">
        <v>43</v>
      </c>
      <c r="F220">
        <v>1</v>
      </c>
      <c r="G220" t="s">
        <v>38</v>
      </c>
      <c r="H220" t="s">
        <v>28</v>
      </c>
      <c r="I220" t="str">
        <f>VLOOKUP(H220,CODE_SHEET!$A$2:$G$151,3,FALSE)</f>
        <v>Porites</v>
      </c>
      <c r="J220" t="str">
        <f>VLOOKUP(H220,CODE_SHEET!$A$2:$G$151,4,FALSE)</f>
        <v>astreoides</v>
      </c>
      <c r="K220" s="1">
        <v>16</v>
      </c>
      <c r="L220" s="1">
        <v>10</v>
      </c>
      <c r="M220" s="1">
        <v>11</v>
      </c>
      <c r="N220">
        <f t="shared" si="9"/>
        <v>449.24774946334037</v>
      </c>
      <c r="O220">
        <v>10</v>
      </c>
      <c r="P220" t="s">
        <v>29</v>
      </c>
      <c r="Q220" t="s">
        <v>30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f t="shared" si="10"/>
        <v>0</v>
      </c>
      <c r="Y220">
        <f t="shared" si="11"/>
        <v>449.24774946334037</v>
      </c>
    </row>
    <row r="221" spans="1:25">
      <c r="A221">
        <v>2020</v>
      </c>
      <c r="B221" t="s">
        <v>25</v>
      </c>
      <c r="C221">
        <v>29</v>
      </c>
      <c r="D221" t="s">
        <v>50</v>
      </c>
      <c r="E221">
        <v>43</v>
      </c>
      <c r="F221">
        <v>1</v>
      </c>
      <c r="G221" t="s">
        <v>38</v>
      </c>
      <c r="H221" t="s">
        <v>39</v>
      </c>
      <c r="I221" t="str">
        <f>VLOOKUP(H221,CODE_SHEET!$A$2:$G$151,3,FALSE)</f>
        <v>Orbicella</v>
      </c>
      <c r="J221" t="str">
        <f>VLOOKUP(H221,CODE_SHEET!$A$2:$G$151,4,FALSE)</f>
        <v>faveolata</v>
      </c>
      <c r="K221" s="1">
        <v>29</v>
      </c>
      <c r="L221" s="1">
        <v>21</v>
      </c>
      <c r="M221" s="1">
        <v>18</v>
      </c>
      <c r="N221">
        <f t="shared" si="9"/>
        <v>1413.7166941154069</v>
      </c>
      <c r="O221">
        <v>10</v>
      </c>
      <c r="P221" t="s">
        <v>29</v>
      </c>
      <c r="Q221" t="s">
        <v>30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5</v>
      </c>
      <c r="X221">
        <f t="shared" si="10"/>
        <v>70.685834705770347</v>
      </c>
      <c r="Y221">
        <f t="shared" si="11"/>
        <v>1343.0308594096366</v>
      </c>
    </row>
    <row r="222" spans="1:25">
      <c r="A222">
        <v>2020</v>
      </c>
      <c r="B222" t="s">
        <v>25</v>
      </c>
      <c r="C222">
        <v>29</v>
      </c>
      <c r="D222" t="s">
        <v>50</v>
      </c>
      <c r="E222">
        <v>43</v>
      </c>
      <c r="F222">
        <v>1</v>
      </c>
      <c r="G222" t="s">
        <v>38</v>
      </c>
      <c r="H222" t="s">
        <v>33</v>
      </c>
      <c r="I222" t="str">
        <f>VLOOKUP(H222,CODE_SHEET!$A$2:$G$151,3,FALSE)</f>
        <v>Agaricia</v>
      </c>
      <c r="J222" t="str">
        <f>VLOOKUP(H222,CODE_SHEET!$A$2:$G$151,4,FALSE)</f>
        <v>agaricites</v>
      </c>
      <c r="K222" s="1">
        <v>20</v>
      </c>
      <c r="L222" s="1">
        <v>18</v>
      </c>
      <c r="M222" s="1">
        <v>5</v>
      </c>
      <c r="N222">
        <f t="shared" si="9"/>
        <v>298.45130209103036</v>
      </c>
      <c r="O222">
        <v>10</v>
      </c>
      <c r="P222" t="s">
        <v>29</v>
      </c>
      <c r="Q222" t="s">
        <v>30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f t="shared" si="10"/>
        <v>0</v>
      </c>
      <c r="Y222">
        <f t="shared" si="11"/>
        <v>298.45130209103036</v>
      </c>
    </row>
    <row r="223" spans="1:25">
      <c r="A223">
        <v>2020</v>
      </c>
      <c r="B223" t="s">
        <v>25</v>
      </c>
      <c r="C223">
        <v>29</v>
      </c>
      <c r="D223" t="s">
        <v>50</v>
      </c>
      <c r="E223">
        <v>43</v>
      </c>
      <c r="F223">
        <v>1</v>
      </c>
      <c r="G223" t="s">
        <v>38</v>
      </c>
      <c r="H223" t="s">
        <v>51</v>
      </c>
      <c r="I223" t="str">
        <f>VLOOKUP(H223,CODE_SHEET!$A$2:$G$151,3,FALSE)</f>
        <v>Mycetophellia</v>
      </c>
      <c r="J223" t="str">
        <f>VLOOKUP(H223,CODE_SHEET!$A$2:$G$151,4,FALSE)</f>
        <v>larmarckiana</v>
      </c>
      <c r="K223" s="1">
        <v>11</v>
      </c>
      <c r="L223" s="1">
        <v>10</v>
      </c>
      <c r="M223" s="1">
        <v>4</v>
      </c>
      <c r="N223">
        <f t="shared" si="9"/>
        <v>131.94689145077132</v>
      </c>
      <c r="O223">
        <v>10</v>
      </c>
      <c r="P223" t="s">
        <v>29</v>
      </c>
      <c r="Q223" t="s">
        <v>30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f t="shared" si="10"/>
        <v>0</v>
      </c>
      <c r="Y223">
        <f t="shared" si="11"/>
        <v>131.94689145077132</v>
      </c>
    </row>
    <row r="224" spans="1:25">
      <c r="A224">
        <v>2020</v>
      </c>
      <c r="B224" t="s">
        <v>25</v>
      </c>
      <c r="C224">
        <v>29</v>
      </c>
      <c r="D224" t="s">
        <v>50</v>
      </c>
      <c r="E224">
        <v>43</v>
      </c>
      <c r="F224">
        <v>1</v>
      </c>
      <c r="G224" t="s">
        <v>38</v>
      </c>
      <c r="H224" t="s">
        <v>28</v>
      </c>
      <c r="I224" t="str">
        <f>VLOOKUP(H224,CODE_SHEET!$A$2:$G$151,3,FALSE)</f>
        <v>Porites</v>
      </c>
      <c r="J224" t="str">
        <f>VLOOKUP(H224,CODE_SHEET!$A$2:$G$151,4,FALSE)</f>
        <v>astreoides</v>
      </c>
      <c r="K224" s="1">
        <v>32</v>
      </c>
      <c r="L224" s="1">
        <v>21</v>
      </c>
      <c r="M224" s="1">
        <v>3</v>
      </c>
      <c r="N224">
        <f t="shared" si="9"/>
        <v>249.75661596038856</v>
      </c>
      <c r="O224">
        <v>10</v>
      </c>
      <c r="P224" t="s">
        <v>29</v>
      </c>
      <c r="Q224" t="s">
        <v>30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f t="shared" si="10"/>
        <v>0</v>
      </c>
      <c r="Y224">
        <f t="shared" si="11"/>
        <v>249.75661596038856</v>
      </c>
    </row>
    <row r="225" spans="1:25">
      <c r="A225">
        <v>2020</v>
      </c>
      <c r="B225" t="s">
        <v>25</v>
      </c>
      <c r="C225">
        <v>29</v>
      </c>
      <c r="D225" t="s">
        <v>50</v>
      </c>
      <c r="E225">
        <v>43</v>
      </c>
      <c r="F225">
        <v>1</v>
      </c>
      <c r="G225" t="s">
        <v>38</v>
      </c>
      <c r="H225" t="s">
        <v>31</v>
      </c>
      <c r="I225" t="str">
        <f>VLOOKUP(H225,CODE_SHEET!$A$2:$G$151,3,FALSE)</f>
        <v>Siderastrea</v>
      </c>
      <c r="J225" t="str">
        <f>VLOOKUP(H225,CODE_SHEET!$A$2:$G$151,4,FALSE)</f>
        <v>siderea</v>
      </c>
      <c r="K225" s="1">
        <v>40</v>
      </c>
      <c r="L225" s="1">
        <v>20</v>
      </c>
      <c r="M225" s="1">
        <v>15</v>
      </c>
      <c r="N225">
        <f t="shared" si="9"/>
        <v>1413.7166941154069</v>
      </c>
      <c r="O225">
        <v>10</v>
      </c>
      <c r="P225" t="s">
        <v>29</v>
      </c>
      <c r="Q225" t="s">
        <v>30</v>
      </c>
      <c r="R225">
        <v>60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f t="shared" si="10"/>
        <v>0</v>
      </c>
      <c r="Y225">
        <f t="shared" si="11"/>
        <v>1413.7166941154069</v>
      </c>
    </row>
    <row r="226" spans="1:25">
      <c r="A226">
        <v>2020</v>
      </c>
      <c r="B226" t="s">
        <v>25</v>
      </c>
      <c r="C226">
        <v>29</v>
      </c>
      <c r="D226" t="s">
        <v>50</v>
      </c>
      <c r="E226">
        <v>43</v>
      </c>
      <c r="F226">
        <v>1</v>
      </c>
      <c r="G226" t="s">
        <v>38</v>
      </c>
      <c r="H226" t="s">
        <v>31</v>
      </c>
      <c r="I226" t="str">
        <f>VLOOKUP(H226,CODE_SHEET!$A$2:$G$151,3,FALSE)</f>
        <v>Siderastrea</v>
      </c>
      <c r="J226" t="str">
        <f>VLOOKUP(H226,CODE_SHEET!$A$2:$G$151,4,FALSE)</f>
        <v>siderea</v>
      </c>
      <c r="K226" s="1">
        <v>35</v>
      </c>
      <c r="L226" s="1">
        <v>28</v>
      </c>
      <c r="M226" s="1">
        <v>12</v>
      </c>
      <c r="N226">
        <f t="shared" si="9"/>
        <v>1187.5220230569419</v>
      </c>
      <c r="O226">
        <v>10</v>
      </c>
      <c r="P226" t="s">
        <v>29</v>
      </c>
      <c r="Q226" t="s">
        <v>30</v>
      </c>
      <c r="R226">
        <v>60</v>
      </c>
      <c r="S226">
        <v>0</v>
      </c>
      <c r="T226">
        <v>20</v>
      </c>
      <c r="U226">
        <v>0</v>
      </c>
      <c r="V226">
        <v>0</v>
      </c>
      <c r="W226">
        <v>0</v>
      </c>
      <c r="X226">
        <f t="shared" si="10"/>
        <v>0</v>
      </c>
      <c r="Y226">
        <f t="shared" si="11"/>
        <v>1187.5220230569419</v>
      </c>
    </row>
    <row r="227" spans="1:25">
      <c r="A227">
        <v>2020</v>
      </c>
      <c r="B227" t="s">
        <v>25</v>
      </c>
      <c r="C227">
        <v>29</v>
      </c>
      <c r="D227" t="s">
        <v>50</v>
      </c>
      <c r="E227">
        <v>43</v>
      </c>
      <c r="F227">
        <v>1</v>
      </c>
      <c r="G227" t="s">
        <v>38</v>
      </c>
      <c r="H227" t="s">
        <v>31</v>
      </c>
      <c r="I227" t="str">
        <f>VLOOKUP(H227,CODE_SHEET!$A$2:$G$151,3,FALSE)</f>
        <v>Siderastrea</v>
      </c>
      <c r="J227" t="str">
        <f>VLOOKUP(H227,CODE_SHEET!$A$2:$G$151,4,FALSE)</f>
        <v>siderea</v>
      </c>
      <c r="K227" s="1">
        <v>55</v>
      </c>
      <c r="L227" s="1">
        <v>40</v>
      </c>
      <c r="M227" s="1">
        <v>50</v>
      </c>
      <c r="N227">
        <f t="shared" si="9"/>
        <v>7461.2825522757594</v>
      </c>
      <c r="O227">
        <v>10</v>
      </c>
      <c r="P227" t="s">
        <v>29</v>
      </c>
      <c r="Q227" t="s">
        <v>30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95</v>
      </c>
      <c r="X227">
        <f t="shared" si="10"/>
        <v>7088.2184246619709</v>
      </c>
      <c r="Y227">
        <f t="shared" si="11"/>
        <v>373.06412761378851</v>
      </c>
    </row>
    <row r="228" spans="1:25">
      <c r="A228">
        <v>2020</v>
      </c>
      <c r="B228" t="s">
        <v>25</v>
      </c>
      <c r="C228">
        <v>29</v>
      </c>
      <c r="D228" t="s">
        <v>50</v>
      </c>
      <c r="E228">
        <v>43</v>
      </c>
      <c r="F228">
        <v>1</v>
      </c>
      <c r="G228" t="s">
        <v>38</v>
      </c>
      <c r="H228" t="s">
        <v>33</v>
      </c>
      <c r="I228" t="str">
        <f>VLOOKUP(H228,CODE_SHEET!$A$2:$G$151,3,FALSE)</f>
        <v>Agaricia</v>
      </c>
      <c r="J228" t="str">
        <f>VLOOKUP(H228,CODE_SHEET!$A$2:$G$151,4,FALSE)</f>
        <v>agaricites</v>
      </c>
      <c r="K228" s="1">
        <v>28</v>
      </c>
      <c r="L228" s="1">
        <v>20</v>
      </c>
      <c r="M228" s="1">
        <v>10</v>
      </c>
      <c r="N228">
        <f t="shared" si="9"/>
        <v>753.98223686155029</v>
      </c>
      <c r="O228">
        <v>10</v>
      </c>
      <c r="P228" t="s">
        <v>41</v>
      </c>
      <c r="Q228" t="s">
        <v>45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5</v>
      </c>
      <c r="X228">
        <f t="shared" si="10"/>
        <v>37.699111843077517</v>
      </c>
      <c r="Y228">
        <f t="shared" si="11"/>
        <v>716.28312501847279</v>
      </c>
    </row>
    <row r="229" spans="1:25">
      <c r="A229">
        <v>2020</v>
      </c>
      <c r="B229" t="s">
        <v>25</v>
      </c>
      <c r="C229">
        <v>29</v>
      </c>
      <c r="D229" t="s">
        <v>50</v>
      </c>
      <c r="E229">
        <v>43</v>
      </c>
      <c r="F229">
        <v>1</v>
      </c>
      <c r="G229" t="s">
        <v>38</v>
      </c>
      <c r="H229" t="s">
        <v>43</v>
      </c>
      <c r="I229" t="str">
        <f>VLOOKUP(H229,CODE_SHEET!$A$2:$G$151,3,FALSE)</f>
        <v>Montastraea</v>
      </c>
      <c r="J229" t="str">
        <f>VLOOKUP(H229,CODE_SHEET!$A$2:$G$151,4,FALSE)</f>
        <v>cavernosa</v>
      </c>
      <c r="K229" s="1">
        <v>22</v>
      </c>
      <c r="L229" s="1">
        <v>12</v>
      </c>
      <c r="M229" s="1">
        <v>14</v>
      </c>
      <c r="N229">
        <f t="shared" si="9"/>
        <v>747.69905155437073</v>
      </c>
      <c r="O229">
        <v>10</v>
      </c>
      <c r="P229" t="s">
        <v>29</v>
      </c>
      <c r="Q229" t="s">
        <v>30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40</v>
      </c>
      <c r="X229">
        <f t="shared" si="10"/>
        <v>299.07962062174829</v>
      </c>
      <c r="Y229">
        <f t="shared" si="11"/>
        <v>448.61943093262244</v>
      </c>
    </row>
    <row r="230" spans="1:25">
      <c r="A230">
        <v>2020</v>
      </c>
      <c r="B230" t="s">
        <v>25</v>
      </c>
      <c r="C230">
        <v>29</v>
      </c>
      <c r="D230" t="s">
        <v>50</v>
      </c>
      <c r="E230">
        <v>43</v>
      </c>
      <c r="F230">
        <v>1</v>
      </c>
      <c r="G230" t="s">
        <v>38</v>
      </c>
      <c r="H230" t="s">
        <v>33</v>
      </c>
      <c r="I230" t="str">
        <f>VLOOKUP(H230,CODE_SHEET!$A$2:$G$151,3,FALSE)</f>
        <v>Agaricia</v>
      </c>
      <c r="J230" t="str">
        <f>VLOOKUP(H230,CODE_SHEET!$A$2:$G$151,4,FALSE)</f>
        <v>agaricites</v>
      </c>
      <c r="K230" s="1">
        <v>45</v>
      </c>
      <c r="L230" s="1">
        <v>40</v>
      </c>
      <c r="M230" s="1">
        <v>50</v>
      </c>
      <c r="N230">
        <f t="shared" si="9"/>
        <v>6675.8843888783103</v>
      </c>
      <c r="O230">
        <v>10</v>
      </c>
      <c r="P230" t="s">
        <v>29</v>
      </c>
      <c r="Q230" t="s">
        <v>30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60</v>
      </c>
      <c r="X230">
        <f t="shared" si="10"/>
        <v>4005.5306333269859</v>
      </c>
      <c r="Y230">
        <f t="shared" si="11"/>
        <v>2670.3537555513244</v>
      </c>
    </row>
    <row r="231" spans="1:25">
      <c r="A231">
        <v>2020</v>
      </c>
      <c r="B231" t="s">
        <v>25</v>
      </c>
      <c r="C231">
        <v>29</v>
      </c>
      <c r="D231" t="s">
        <v>50</v>
      </c>
      <c r="E231">
        <v>43</v>
      </c>
      <c r="F231">
        <v>1</v>
      </c>
      <c r="G231" t="s">
        <v>38</v>
      </c>
      <c r="H231" t="s">
        <v>33</v>
      </c>
      <c r="I231" t="str">
        <f>VLOOKUP(H231,CODE_SHEET!$A$2:$G$151,3,FALSE)</f>
        <v>Agaricia</v>
      </c>
      <c r="J231" t="str">
        <f>VLOOKUP(H231,CODE_SHEET!$A$2:$G$151,4,FALSE)</f>
        <v>agaricites</v>
      </c>
      <c r="K231" s="1">
        <v>26</v>
      </c>
      <c r="L231" s="1">
        <v>20</v>
      </c>
      <c r="M231" s="1">
        <v>13</v>
      </c>
      <c r="N231">
        <f t="shared" si="9"/>
        <v>939.33620342334814</v>
      </c>
      <c r="O231">
        <v>10</v>
      </c>
      <c r="P231" t="s">
        <v>29</v>
      </c>
      <c r="Q231" t="s">
        <v>30</v>
      </c>
      <c r="R231">
        <v>0</v>
      </c>
      <c r="S231">
        <v>0</v>
      </c>
      <c r="T231">
        <v>0</v>
      </c>
      <c r="U231">
        <v>0</v>
      </c>
      <c r="V231">
        <v>10</v>
      </c>
      <c r="W231">
        <v>0</v>
      </c>
      <c r="X231">
        <f t="shared" si="10"/>
        <v>93.933620342334819</v>
      </c>
      <c r="Y231">
        <f t="shared" si="11"/>
        <v>845.40258308101329</v>
      </c>
    </row>
    <row r="232" spans="1:25">
      <c r="A232">
        <v>2020</v>
      </c>
      <c r="B232" t="s">
        <v>25</v>
      </c>
      <c r="C232">
        <v>29</v>
      </c>
      <c r="D232" t="s">
        <v>50</v>
      </c>
      <c r="E232">
        <v>43</v>
      </c>
      <c r="F232">
        <v>1</v>
      </c>
      <c r="G232" t="s">
        <v>38</v>
      </c>
      <c r="H232" t="s">
        <v>28</v>
      </c>
      <c r="I232" t="str">
        <f>VLOOKUP(H232,CODE_SHEET!$A$2:$G$151,3,FALSE)</f>
        <v>Porites</v>
      </c>
      <c r="J232" t="str">
        <f>VLOOKUP(H232,CODE_SHEET!$A$2:$G$151,4,FALSE)</f>
        <v>astreoides</v>
      </c>
      <c r="K232" s="1">
        <v>11</v>
      </c>
      <c r="L232" s="1">
        <v>10</v>
      </c>
      <c r="M232" s="1">
        <v>9</v>
      </c>
      <c r="N232">
        <f t="shared" si="9"/>
        <v>296.88050576423541</v>
      </c>
      <c r="O232">
        <v>10</v>
      </c>
      <c r="P232" t="s">
        <v>29</v>
      </c>
      <c r="Q232" t="s">
        <v>30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f t="shared" si="10"/>
        <v>0</v>
      </c>
      <c r="Y232">
        <f t="shared" si="11"/>
        <v>296.88050576423541</v>
      </c>
    </row>
    <row r="233" spans="1:25">
      <c r="A233">
        <v>2020</v>
      </c>
      <c r="B233" t="s">
        <v>25</v>
      </c>
      <c r="C233">
        <v>29</v>
      </c>
      <c r="D233" t="s">
        <v>50</v>
      </c>
      <c r="E233">
        <v>43</v>
      </c>
      <c r="F233">
        <v>1</v>
      </c>
      <c r="G233" t="s">
        <v>38</v>
      </c>
      <c r="H233" t="s">
        <v>53</v>
      </c>
      <c r="I233" t="str">
        <f>VLOOKUP(H233,CODE_SHEET!$A$2:$G$151,3,FALSE)</f>
        <v>Madracis</v>
      </c>
      <c r="J233" t="str">
        <f>VLOOKUP(H233,CODE_SHEET!$A$2:$G$151,4,FALSE)</f>
        <v>auretenra</v>
      </c>
      <c r="K233" s="1">
        <v>14</v>
      </c>
      <c r="L233" s="1">
        <v>6</v>
      </c>
      <c r="M233" s="1">
        <v>9</v>
      </c>
      <c r="N233">
        <f t="shared" si="9"/>
        <v>282.74333882308139</v>
      </c>
      <c r="O233">
        <v>10</v>
      </c>
      <c r="P233" t="s">
        <v>29</v>
      </c>
      <c r="Q233" t="s">
        <v>30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70</v>
      </c>
      <c r="X233">
        <f t="shared" si="10"/>
        <v>197.92033717615695</v>
      </c>
      <c r="Y233">
        <f t="shared" si="11"/>
        <v>84.823001646924439</v>
      </c>
    </row>
    <row r="234" spans="1:25">
      <c r="A234">
        <v>2020</v>
      </c>
      <c r="B234" t="s">
        <v>25</v>
      </c>
      <c r="C234">
        <v>29</v>
      </c>
      <c r="D234" t="s">
        <v>50</v>
      </c>
      <c r="E234">
        <v>43</v>
      </c>
      <c r="F234">
        <v>1</v>
      </c>
      <c r="G234" t="s">
        <v>38</v>
      </c>
      <c r="H234" t="s">
        <v>33</v>
      </c>
      <c r="I234" t="str">
        <f>VLOOKUP(H234,CODE_SHEET!$A$2:$G$151,3,FALSE)</f>
        <v>Agaricia</v>
      </c>
      <c r="J234" t="str">
        <f>VLOOKUP(H234,CODE_SHEET!$A$2:$G$151,4,FALSE)</f>
        <v>agaricites</v>
      </c>
      <c r="K234" s="1">
        <v>12</v>
      </c>
      <c r="L234" s="1">
        <v>15</v>
      </c>
      <c r="M234" s="1">
        <v>9</v>
      </c>
      <c r="N234">
        <f t="shared" si="9"/>
        <v>381.70350741115988</v>
      </c>
      <c r="O234">
        <v>10</v>
      </c>
      <c r="P234" t="s">
        <v>29</v>
      </c>
      <c r="Q234" t="s">
        <v>30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40</v>
      </c>
      <c r="X234">
        <f t="shared" si="10"/>
        <v>152.68140296446396</v>
      </c>
      <c r="Y234">
        <f t="shared" si="11"/>
        <v>229.02210444669592</v>
      </c>
    </row>
    <row r="235" spans="1:25">
      <c r="A235">
        <v>2020</v>
      </c>
      <c r="B235" t="s">
        <v>25</v>
      </c>
      <c r="C235">
        <v>29</v>
      </c>
      <c r="D235" t="s">
        <v>50</v>
      </c>
      <c r="E235">
        <v>43</v>
      </c>
      <c r="F235">
        <v>1</v>
      </c>
      <c r="G235" t="s">
        <v>38</v>
      </c>
      <c r="H235" t="s">
        <v>37</v>
      </c>
      <c r="I235" t="str">
        <f>VLOOKUP(H235,CODE_SHEET!$A$2:$G$151,3,FALSE)</f>
        <v>Pseudodiploria</v>
      </c>
      <c r="J235" t="str">
        <f>VLOOKUP(H235,CODE_SHEET!$A$2:$G$151,4,FALSE)</f>
        <v>strigosa</v>
      </c>
      <c r="K235" s="1">
        <v>65</v>
      </c>
      <c r="L235" s="1">
        <v>60</v>
      </c>
      <c r="M235" s="1">
        <v>30</v>
      </c>
      <c r="N235">
        <f t="shared" si="9"/>
        <v>5890.4862254808613</v>
      </c>
      <c r="O235">
        <v>10</v>
      </c>
      <c r="P235" t="s">
        <v>29</v>
      </c>
      <c r="Q235" t="s">
        <v>30</v>
      </c>
      <c r="R235">
        <v>0</v>
      </c>
      <c r="S235">
        <v>0</v>
      </c>
      <c r="T235">
        <v>0</v>
      </c>
      <c r="U235">
        <v>0</v>
      </c>
      <c r="V235">
        <v>95</v>
      </c>
      <c r="W235">
        <v>0</v>
      </c>
      <c r="X235">
        <f t="shared" si="10"/>
        <v>5595.9619142068177</v>
      </c>
      <c r="Y235">
        <f t="shared" si="11"/>
        <v>294.52431127404361</v>
      </c>
    </row>
    <row r="236" spans="1:25">
      <c r="A236">
        <v>2020</v>
      </c>
      <c r="B236" t="s">
        <v>25</v>
      </c>
      <c r="C236">
        <v>29</v>
      </c>
      <c r="D236" t="s">
        <v>50</v>
      </c>
      <c r="E236">
        <v>43</v>
      </c>
      <c r="F236">
        <v>1</v>
      </c>
      <c r="G236" t="s">
        <v>38</v>
      </c>
      <c r="H236" t="s">
        <v>33</v>
      </c>
      <c r="I236" t="str">
        <f>VLOOKUP(H236,CODE_SHEET!$A$2:$G$151,3,FALSE)</f>
        <v>Agaricia</v>
      </c>
      <c r="J236" t="str">
        <f>VLOOKUP(H236,CODE_SHEET!$A$2:$G$151,4,FALSE)</f>
        <v>agaricites</v>
      </c>
      <c r="K236" s="1">
        <v>35</v>
      </c>
      <c r="L236" s="1">
        <v>21</v>
      </c>
      <c r="M236" s="1">
        <v>21</v>
      </c>
      <c r="N236">
        <f t="shared" si="9"/>
        <v>1847.2564803107985</v>
      </c>
      <c r="O236">
        <v>10</v>
      </c>
      <c r="P236" t="s">
        <v>29</v>
      </c>
      <c r="Q236" t="s">
        <v>30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30</v>
      </c>
      <c r="X236">
        <f t="shared" si="10"/>
        <v>554.17694409323951</v>
      </c>
      <c r="Y236">
        <f t="shared" si="11"/>
        <v>1293.0795362175591</v>
      </c>
    </row>
    <row r="237" spans="1:25">
      <c r="A237">
        <v>2020</v>
      </c>
      <c r="B237" t="s">
        <v>25</v>
      </c>
      <c r="C237">
        <v>29</v>
      </c>
      <c r="D237" t="s">
        <v>50</v>
      </c>
      <c r="E237">
        <v>43</v>
      </c>
      <c r="F237">
        <v>1</v>
      </c>
      <c r="G237" t="s">
        <v>38</v>
      </c>
      <c r="H237" t="s">
        <v>28</v>
      </c>
      <c r="I237" t="str">
        <f>VLOOKUP(H237,CODE_SHEET!$A$2:$G$151,3,FALSE)</f>
        <v>Porites</v>
      </c>
      <c r="J237" t="str">
        <f>VLOOKUP(H237,CODE_SHEET!$A$2:$G$151,4,FALSE)</f>
        <v>astreoides</v>
      </c>
      <c r="K237" s="1">
        <v>35</v>
      </c>
      <c r="L237" s="1">
        <v>25</v>
      </c>
      <c r="M237" s="1">
        <v>25</v>
      </c>
      <c r="N237">
        <f t="shared" si="9"/>
        <v>2356.1944901923448</v>
      </c>
      <c r="O237">
        <v>10</v>
      </c>
      <c r="P237" t="s">
        <v>29</v>
      </c>
      <c r="Q237" t="s">
        <v>30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35</v>
      </c>
      <c r="X237">
        <f t="shared" si="10"/>
        <v>824.66807156732068</v>
      </c>
      <c r="Y237">
        <f t="shared" si="11"/>
        <v>1531.5264186250242</v>
      </c>
    </row>
    <row r="238" spans="1:25">
      <c r="A238">
        <v>2020</v>
      </c>
      <c r="B238" t="s">
        <v>25</v>
      </c>
      <c r="C238">
        <v>29</v>
      </c>
      <c r="D238" t="s">
        <v>50</v>
      </c>
      <c r="E238">
        <v>43</v>
      </c>
      <c r="F238">
        <v>1</v>
      </c>
      <c r="G238" t="s">
        <v>38</v>
      </c>
      <c r="H238" t="s">
        <v>34</v>
      </c>
      <c r="I238" t="str">
        <f>VLOOKUP(H238,CODE_SHEET!$A$2:$G$151,3,FALSE)</f>
        <v>Orbicella</v>
      </c>
      <c r="J238" t="str">
        <f>VLOOKUP(H238,CODE_SHEET!$A$2:$G$151,4,FALSE)</f>
        <v>annularis</v>
      </c>
      <c r="K238" s="1">
        <v>30</v>
      </c>
      <c r="L238" s="1">
        <v>10</v>
      </c>
      <c r="M238" s="1">
        <v>19</v>
      </c>
      <c r="N238">
        <f t="shared" si="9"/>
        <v>1193.8052083641214</v>
      </c>
      <c r="O238">
        <v>10</v>
      </c>
      <c r="P238" t="s">
        <v>29</v>
      </c>
      <c r="Q238" t="s">
        <v>30</v>
      </c>
      <c r="R238">
        <v>5</v>
      </c>
      <c r="S238">
        <v>0</v>
      </c>
      <c r="T238">
        <v>0</v>
      </c>
      <c r="U238">
        <v>2</v>
      </c>
      <c r="V238">
        <v>0</v>
      </c>
      <c r="W238">
        <v>60</v>
      </c>
      <c r="X238">
        <f t="shared" si="10"/>
        <v>740.15922918575529</v>
      </c>
      <c r="Y238">
        <f t="shared" si="11"/>
        <v>453.64597917836613</v>
      </c>
    </row>
    <row r="239" spans="1:25">
      <c r="A239">
        <v>2020</v>
      </c>
      <c r="B239" t="s">
        <v>25</v>
      </c>
      <c r="C239">
        <v>29</v>
      </c>
      <c r="D239" t="s">
        <v>50</v>
      </c>
      <c r="E239">
        <v>43</v>
      </c>
      <c r="F239">
        <v>1</v>
      </c>
      <c r="G239" t="s">
        <v>38</v>
      </c>
      <c r="H239" t="s">
        <v>33</v>
      </c>
      <c r="I239" t="str">
        <f>VLOOKUP(H239,CODE_SHEET!$A$2:$G$151,3,FALSE)</f>
        <v>Agaricia</v>
      </c>
      <c r="J239" t="str">
        <f>VLOOKUP(H239,CODE_SHEET!$A$2:$G$151,4,FALSE)</f>
        <v>agaricites</v>
      </c>
      <c r="K239" s="1">
        <v>19</v>
      </c>
      <c r="L239" s="1">
        <v>11</v>
      </c>
      <c r="M239" s="1">
        <v>2</v>
      </c>
      <c r="N239">
        <f t="shared" si="9"/>
        <v>94.247779607693786</v>
      </c>
      <c r="O239">
        <v>10</v>
      </c>
      <c r="P239" t="s">
        <v>29</v>
      </c>
      <c r="Q239" t="s">
        <v>30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20</v>
      </c>
      <c r="X239">
        <f t="shared" si="10"/>
        <v>18.849555921538759</v>
      </c>
      <c r="Y239">
        <f t="shared" si="11"/>
        <v>75.398223686155035</v>
      </c>
    </row>
    <row r="240" spans="1:25">
      <c r="A240">
        <v>2020</v>
      </c>
      <c r="B240" t="s">
        <v>25</v>
      </c>
      <c r="C240">
        <v>29</v>
      </c>
      <c r="D240" t="s">
        <v>50</v>
      </c>
      <c r="E240">
        <v>43</v>
      </c>
      <c r="F240">
        <v>1</v>
      </c>
      <c r="G240" t="s">
        <v>38</v>
      </c>
      <c r="H240" t="s">
        <v>32</v>
      </c>
      <c r="I240" t="str">
        <f>VLOOKUP(H240,CODE_SHEET!$A$2:$G$151,3,FALSE)</f>
        <v>Porites</v>
      </c>
      <c r="J240" t="str">
        <f>VLOOKUP(H240,CODE_SHEET!$A$2:$G$151,4,FALSE)</f>
        <v>porites</v>
      </c>
      <c r="K240" s="1">
        <v>35</v>
      </c>
      <c r="L240" s="1">
        <v>30</v>
      </c>
      <c r="M240" s="1">
        <v>20</v>
      </c>
      <c r="N240">
        <f t="shared" si="9"/>
        <v>2042.0352248333654</v>
      </c>
      <c r="O240">
        <v>10</v>
      </c>
      <c r="P240" t="s">
        <v>29</v>
      </c>
      <c r="Q240" t="s">
        <v>30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90</v>
      </c>
      <c r="X240">
        <f t="shared" si="10"/>
        <v>1837.831702350029</v>
      </c>
      <c r="Y240">
        <f t="shared" si="11"/>
        <v>204.20352248333643</v>
      </c>
    </row>
    <row r="241" spans="1:25">
      <c r="A241">
        <v>2020</v>
      </c>
      <c r="B241" t="s">
        <v>25</v>
      </c>
      <c r="C241">
        <v>29</v>
      </c>
      <c r="D241" t="s">
        <v>50</v>
      </c>
      <c r="E241">
        <v>43</v>
      </c>
      <c r="F241">
        <v>1</v>
      </c>
      <c r="G241" t="s">
        <v>38</v>
      </c>
      <c r="H241" t="s">
        <v>43</v>
      </c>
      <c r="I241" t="str">
        <f>VLOOKUP(H241,CODE_SHEET!$A$2:$G$151,3,FALSE)</f>
        <v>Montastraea</v>
      </c>
      <c r="J241" t="str">
        <f>VLOOKUP(H241,CODE_SHEET!$A$2:$G$151,4,FALSE)</f>
        <v>cavernosa</v>
      </c>
      <c r="K241" s="1">
        <v>13</v>
      </c>
      <c r="L241" s="1">
        <v>11</v>
      </c>
      <c r="M241" s="1">
        <v>11</v>
      </c>
      <c r="N241">
        <f t="shared" si="9"/>
        <v>414.69023027385271</v>
      </c>
      <c r="O241">
        <v>10</v>
      </c>
      <c r="P241" t="s">
        <v>29</v>
      </c>
      <c r="Q241" t="s">
        <v>30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70</v>
      </c>
      <c r="X241">
        <f t="shared" si="10"/>
        <v>290.28316119169688</v>
      </c>
      <c r="Y241">
        <f t="shared" si="11"/>
        <v>124.40706908215583</v>
      </c>
    </row>
    <row r="242" spans="1:25">
      <c r="A242">
        <v>2020</v>
      </c>
      <c r="B242" t="s">
        <v>25</v>
      </c>
      <c r="C242">
        <v>29</v>
      </c>
      <c r="D242" t="s">
        <v>50</v>
      </c>
      <c r="E242">
        <v>43</v>
      </c>
      <c r="F242">
        <v>1</v>
      </c>
      <c r="G242" t="s">
        <v>38</v>
      </c>
      <c r="H242" t="s">
        <v>33</v>
      </c>
      <c r="I242" t="str">
        <f>VLOOKUP(H242,CODE_SHEET!$A$2:$G$151,3,FALSE)</f>
        <v>Agaricia</v>
      </c>
      <c r="J242" t="str">
        <f>VLOOKUP(H242,CODE_SHEET!$A$2:$G$151,4,FALSE)</f>
        <v>agaricites</v>
      </c>
      <c r="K242" s="1">
        <v>20</v>
      </c>
      <c r="L242" s="1">
        <v>15</v>
      </c>
      <c r="M242" s="1">
        <v>2</v>
      </c>
      <c r="N242">
        <f t="shared" si="9"/>
        <v>109.95574287564276</v>
      </c>
      <c r="O242">
        <v>10</v>
      </c>
      <c r="P242" t="s">
        <v>29</v>
      </c>
      <c r="Q242" t="s">
        <v>30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f t="shared" si="10"/>
        <v>0</v>
      </c>
      <c r="Y242">
        <f t="shared" si="11"/>
        <v>109.95574287564276</v>
      </c>
    </row>
    <row r="243" spans="1:25">
      <c r="A243">
        <v>2020</v>
      </c>
      <c r="B243" t="s">
        <v>25</v>
      </c>
      <c r="C243">
        <v>29</v>
      </c>
      <c r="D243" t="s">
        <v>50</v>
      </c>
      <c r="E243">
        <v>43</v>
      </c>
      <c r="F243">
        <v>1</v>
      </c>
      <c r="G243" t="s">
        <v>38</v>
      </c>
      <c r="H243" t="s">
        <v>28</v>
      </c>
      <c r="I243" t="str">
        <f>VLOOKUP(H243,CODE_SHEET!$A$2:$G$151,3,FALSE)</f>
        <v>Porites</v>
      </c>
      <c r="J243" t="str">
        <f>VLOOKUP(H243,CODE_SHEET!$A$2:$G$151,4,FALSE)</f>
        <v>astreoides</v>
      </c>
      <c r="K243" s="1">
        <v>40</v>
      </c>
      <c r="L243" s="1">
        <v>30</v>
      </c>
      <c r="M243" s="1">
        <v>15</v>
      </c>
      <c r="N243">
        <f t="shared" si="9"/>
        <v>1649.3361431346414</v>
      </c>
      <c r="O243">
        <v>10</v>
      </c>
      <c r="P243" t="s">
        <v>29</v>
      </c>
      <c r="Q243" t="s">
        <v>30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15</v>
      </c>
      <c r="X243">
        <f t="shared" si="10"/>
        <v>247.40042147019619</v>
      </c>
      <c r="Y243">
        <f t="shared" si="11"/>
        <v>1401.9357216644453</v>
      </c>
    </row>
    <row r="244" spans="1:25">
      <c r="A244">
        <v>2020</v>
      </c>
      <c r="B244" t="s">
        <v>25</v>
      </c>
      <c r="C244">
        <v>29</v>
      </c>
      <c r="D244" t="s">
        <v>50</v>
      </c>
      <c r="E244">
        <v>43</v>
      </c>
      <c r="F244">
        <v>1</v>
      </c>
      <c r="G244" t="s">
        <v>38</v>
      </c>
      <c r="H244" t="s">
        <v>39</v>
      </c>
      <c r="I244" t="str">
        <f>VLOOKUP(H244,CODE_SHEET!$A$2:$G$151,3,FALSE)</f>
        <v>Orbicella</v>
      </c>
      <c r="J244" t="str">
        <f>VLOOKUP(H244,CODE_SHEET!$A$2:$G$151,4,FALSE)</f>
        <v>faveolata</v>
      </c>
      <c r="K244" s="1">
        <v>30</v>
      </c>
      <c r="L244" s="1">
        <v>20</v>
      </c>
      <c r="M244" s="1">
        <v>8</v>
      </c>
      <c r="N244">
        <f t="shared" si="9"/>
        <v>628.31853071795854</v>
      </c>
      <c r="O244">
        <v>10</v>
      </c>
      <c r="P244" t="s">
        <v>29</v>
      </c>
      <c r="Q244" t="s">
        <v>30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f t="shared" si="10"/>
        <v>0</v>
      </c>
      <c r="Y244">
        <f t="shared" si="11"/>
        <v>628.31853071795854</v>
      </c>
    </row>
    <row r="245" spans="1:25">
      <c r="A245">
        <v>2020</v>
      </c>
      <c r="B245" t="s">
        <v>25</v>
      </c>
      <c r="C245">
        <v>29</v>
      </c>
      <c r="D245" t="s">
        <v>50</v>
      </c>
      <c r="E245">
        <v>43</v>
      </c>
      <c r="F245">
        <v>1</v>
      </c>
      <c r="G245" t="s">
        <v>38</v>
      </c>
      <c r="H245" t="s">
        <v>53</v>
      </c>
      <c r="I245" t="str">
        <f>VLOOKUP(H245,CODE_SHEET!$A$2:$G$151,3,FALSE)</f>
        <v>Madracis</v>
      </c>
      <c r="J245" t="str">
        <f>VLOOKUP(H245,CODE_SHEET!$A$2:$G$151,4,FALSE)</f>
        <v>auretenra</v>
      </c>
      <c r="K245" s="1">
        <v>14</v>
      </c>
      <c r="L245" s="1">
        <v>7</v>
      </c>
      <c r="M245" s="1">
        <v>8</v>
      </c>
      <c r="N245">
        <f t="shared" si="9"/>
        <v>263.89378290154264</v>
      </c>
      <c r="O245">
        <v>10</v>
      </c>
      <c r="P245" t="s">
        <v>29</v>
      </c>
      <c r="Q245" t="s">
        <v>30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20</v>
      </c>
      <c r="X245">
        <f t="shared" si="10"/>
        <v>52.778756580308531</v>
      </c>
      <c r="Y245">
        <f t="shared" si="11"/>
        <v>211.1150263212341</v>
      </c>
    </row>
    <row r="246" spans="1:25">
      <c r="A246">
        <v>2020</v>
      </c>
      <c r="B246" t="s">
        <v>25</v>
      </c>
      <c r="C246">
        <v>29</v>
      </c>
      <c r="D246" t="s">
        <v>50</v>
      </c>
      <c r="E246">
        <v>43</v>
      </c>
      <c r="F246">
        <v>1</v>
      </c>
      <c r="G246" t="s">
        <v>38</v>
      </c>
      <c r="H246" t="s">
        <v>33</v>
      </c>
      <c r="I246" t="str">
        <f>VLOOKUP(H246,CODE_SHEET!$A$2:$G$151,3,FALSE)</f>
        <v>Agaricia</v>
      </c>
      <c r="J246" t="str">
        <f>VLOOKUP(H246,CODE_SHEET!$A$2:$G$151,4,FALSE)</f>
        <v>agaricites</v>
      </c>
      <c r="K246" s="1">
        <v>20</v>
      </c>
      <c r="L246" s="1">
        <v>10</v>
      </c>
      <c r="M246" s="1">
        <v>11</v>
      </c>
      <c r="N246">
        <f t="shared" si="9"/>
        <v>518.36278784231592</v>
      </c>
      <c r="O246">
        <v>10</v>
      </c>
      <c r="P246" t="s">
        <v>29</v>
      </c>
      <c r="Q246" t="s">
        <v>30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f t="shared" si="10"/>
        <v>0</v>
      </c>
      <c r="Y246">
        <f t="shared" si="11"/>
        <v>518.36278784231592</v>
      </c>
    </row>
    <row r="247" spans="1:25">
      <c r="A247">
        <v>2020</v>
      </c>
      <c r="B247" t="s">
        <v>25</v>
      </c>
      <c r="C247">
        <v>29</v>
      </c>
      <c r="D247" t="s">
        <v>50</v>
      </c>
      <c r="E247">
        <v>43</v>
      </c>
      <c r="F247">
        <v>1</v>
      </c>
      <c r="G247" t="s">
        <v>38</v>
      </c>
      <c r="H247" t="s">
        <v>51</v>
      </c>
      <c r="I247" t="str">
        <f>VLOOKUP(H247,CODE_SHEET!$A$2:$G$151,3,FALSE)</f>
        <v>Mycetophellia</v>
      </c>
      <c r="J247" t="str">
        <f>VLOOKUP(H247,CODE_SHEET!$A$2:$G$151,4,FALSE)</f>
        <v>larmarckiana</v>
      </c>
      <c r="K247" s="1">
        <v>18</v>
      </c>
      <c r="L247" s="1">
        <v>17</v>
      </c>
      <c r="M247" s="1">
        <v>8</v>
      </c>
      <c r="N247">
        <f t="shared" si="9"/>
        <v>439.82297150257102</v>
      </c>
      <c r="O247">
        <v>10</v>
      </c>
      <c r="P247" t="s">
        <v>29</v>
      </c>
      <c r="Q247" t="s">
        <v>30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ref="X247:X310" si="12">SUM(U247:W247)/100*N247</f>
        <v>0</v>
      </c>
      <c r="Y247">
        <f t="shared" ref="Y247:Y310" si="13">N247-X247</f>
        <v>439.82297150257102</v>
      </c>
    </row>
    <row r="248" spans="1:25">
      <c r="A248">
        <v>2020</v>
      </c>
      <c r="B248" t="s">
        <v>25</v>
      </c>
      <c r="C248">
        <v>29</v>
      </c>
      <c r="D248" t="s">
        <v>50</v>
      </c>
      <c r="E248">
        <v>43</v>
      </c>
      <c r="F248">
        <v>1</v>
      </c>
      <c r="G248" t="s">
        <v>38</v>
      </c>
      <c r="H248" t="s">
        <v>33</v>
      </c>
      <c r="I248" t="str">
        <f>VLOOKUP(H248,CODE_SHEET!$A$2:$G$151,3,FALSE)</f>
        <v>Agaricia</v>
      </c>
      <c r="J248" t="str">
        <f>VLOOKUP(H248,CODE_SHEET!$A$2:$G$151,4,FALSE)</f>
        <v>agaricites</v>
      </c>
      <c r="K248" s="1">
        <v>14</v>
      </c>
      <c r="L248" s="1">
        <v>10</v>
      </c>
      <c r="M248" s="1">
        <v>2</v>
      </c>
      <c r="N248">
        <f t="shared" si="9"/>
        <v>75.398223686155035</v>
      </c>
      <c r="O248">
        <v>10</v>
      </c>
      <c r="P248" t="s">
        <v>29</v>
      </c>
      <c r="Q248" t="s">
        <v>30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f t="shared" si="12"/>
        <v>0</v>
      </c>
      <c r="Y248">
        <f t="shared" si="13"/>
        <v>75.398223686155035</v>
      </c>
    </row>
    <row r="249" spans="1:25">
      <c r="A249">
        <v>2020</v>
      </c>
      <c r="B249" t="s">
        <v>25</v>
      </c>
      <c r="C249">
        <v>29</v>
      </c>
      <c r="D249" t="s">
        <v>50</v>
      </c>
      <c r="E249">
        <v>43</v>
      </c>
      <c r="F249">
        <v>1</v>
      </c>
      <c r="G249" t="s">
        <v>38</v>
      </c>
      <c r="H249" t="s">
        <v>31</v>
      </c>
      <c r="I249" t="str">
        <f>VLOOKUP(H249,CODE_SHEET!$A$2:$G$151,3,FALSE)</f>
        <v>Siderastrea</v>
      </c>
      <c r="J249" t="str">
        <f>VLOOKUP(H249,CODE_SHEET!$A$2:$G$151,4,FALSE)</f>
        <v>siderea</v>
      </c>
      <c r="K249" s="1">
        <v>11</v>
      </c>
      <c r="L249" s="1">
        <v>11</v>
      </c>
      <c r="M249" s="1">
        <v>4</v>
      </c>
      <c r="N249">
        <f t="shared" si="9"/>
        <v>138.23007675795088</v>
      </c>
      <c r="O249">
        <v>10</v>
      </c>
      <c r="P249" t="s">
        <v>29</v>
      </c>
      <c r="Q249" t="s">
        <v>30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f t="shared" si="12"/>
        <v>0</v>
      </c>
      <c r="Y249">
        <f t="shared" si="13"/>
        <v>138.23007675795088</v>
      </c>
    </row>
    <row r="250" spans="1:25">
      <c r="A250">
        <v>2020</v>
      </c>
      <c r="B250" t="s">
        <v>25</v>
      </c>
      <c r="C250">
        <v>29</v>
      </c>
      <c r="D250" t="s">
        <v>50</v>
      </c>
      <c r="E250">
        <v>43</v>
      </c>
      <c r="F250">
        <v>1</v>
      </c>
      <c r="G250" t="s">
        <v>38</v>
      </c>
      <c r="H250" t="s">
        <v>33</v>
      </c>
      <c r="I250" t="str">
        <f>VLOOKUP(H250,CODE_SHEET!$A$2:$G$151,3,FALSE)</f>
        <v>Agaricia</v>
      </c>
      <c r="J250" t="str">
        <f>VLOOKUP(H250,CODE_SHEET!$A$2:$G$151,4,FALSE)</f>
        <v>agaricites</v>
      </c>
      <c r="K250" s="1">
        <v>13</v>
      </c>
      <c r="L250" s="1">
        <v>7</v>
      </c>
      <c r="M250" s="1">
        <v>10</v>
      </c>
      <c r="N250">
        <f t="shared" si="9"/>
        <v>314.15926535897933</v>
      </c>
      <c r="O250">
        <v>10</v>
      </c>
      <c r="P250" t="s">
        <v>29</v>
      </c>
      <c r="Q250" t="s">
        <v>30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f t="shared" si="12"/>
        <v>0</v>
      </c>
      <c r="Y250">
        <f t="shared" si="13"/>
        <v>314.15926535897933</v>
      </c>
    </row>
    <row r="251" spans="1:25">
      <c r="A251">
        <v>2020</v>
      </c>
      <c r="B251" t="s">
        <v>25</v>
      </c>
      <c r="C251">
        <v>29</v>
      </c>
      <c r="D251" t="s">
        <v>50</v>
      </c>
      <c r="E251">
        <v>43</v>
      </c>
      <c r="F251">
        <v>1</v>
      </c>
      <c r="G251" t="s">
        <v>38</v>
      </c>
      <c r="H251" t="s">
        <v>33</v>
      </c>
      <c r="I251" t="str">
        <f>VLOOKUP(H251,CODE_SHEET!$A$2:$G$151,3,FALSE)</f>
        <v>Agaricia</v>
      </c>
      <c r="J251" t="str">
        <f>VLOOKUP(H251,CODE_SHEET!$A$2:$G$151,4,FALSE)</f>
        <v>agaricites</v>
      </c>
      <c r="K251" s="1">
        <v>26</v>
      </c>
      <c r="L251" s="1">
        <v>15</v>
      </c>
      <c r="M251" s="1">
        <v>20</v>
      </c>
      <c r="N251">
        <f t="shared" si="9"/>
        <v>1288.0529879718151</v>
      </c>
      <c r="O251">
        <v>10</v>
      </c>
      <c r="P251" t="s">
        <v>29</v>
      </c>
      <c r="Q251" t="s">
        <v>30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40</v>
      </c>
      <c r="X251">
        <f t="shared" si="12"/>
        <v>515.22119518872603</v>
      </c>
      <c r="Y251">
        <f t="shared" si="13"/>
        <v>772.8317927830891</v>
      </c>
    </row>
    <row r="252" spans="1:25">
      <c r="A252">
        <v>2020</v>
      </c>
      <c r="B252" t="s">
        <v>25</v>
      </c>
      <c r="C252">
        <v>29</v>
      </c>
      <c r="D252" t="s">
        <v>50</v>
      </c>
      <c r="E252">
        <v>43</v>
      </c>
      <c r="F252">
        <v>1</v>
      </c>
      <c r="G252" t="s">
        <v>38</v>
      </c>
      <c r="H252" t="s">
        <v>33</v>
      </c>
      <c r="I252" t="str">
        <f>VLOOKUP(H252,CODE_SHEET!$A$2:$G$151,3,FALSE)</f>
        <v>Agaricia</v>
      </c>
      <c r="J252" t="str">
        <f>VLOOKUP(H252,CODE_SHEET!$A$2:$G$151,4,FALSE)</f>
        <v>agaricites</v>
      </c>
      <c r="K252" s="1">
        <v>35</v>
      </c>
      <c r="L252" s="1">
        <v>30</v>
      </c>
      <c r="M252" s="1">
        <v>23</v>
      </c>
      <c r="N252">
        <f t="shared" si="9"/>
        <v>2348.3405085583699</v>
      </c>
      <c r="O252">
        <v>10</v>
      </c>
      <c r="P252" t="s">
        <v>29</v>
      </c>
      <c r="Q252" t="s">
        <v>30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85</v>
      </c>
      <c r="X252">
        <f t="shared" si="12"/>
        <v>1996.0894322746144</v>
      </c>
      <c r="Y252">
        <f t="shared" si="13"/>
        <v>352.25107628375554</v>
      </c>
    </row>
    <row r="253" spans="1:25">
      <c r="A253">
        <v>2020</v>
      </c>
      <c r="B253" t="s">
        <v>25</v>
      </c>
      <c r="C253">
        <v>29</v>
      </c>
      <c r="D253" t="s">
        <v>50</v>
      </c>
      <c r="E253">
        <v>43</v>
      </c>
      <c r="F253">
        <v>1</v>
      </c>
      <c r="G253" t="s">
        <v>38</v>
      </c>
      <c r="H253" t="s">
        <v>33</v>
      </c>
      <c r="I253" t="str">
        <f>VLOOKUP(H253,CODE_SHEET!$A$2:$G$151,3,FALSE)</f>
        <v>Agaricia</v>
      </c>
      <c r="J253" t="str">
        <f>VLOOKUP(H253,CODE_SHEET!$A$2:$G$151,4,FALSE)</f>
        <v>agaricites</v>
      </c>
      <c r="K253" s="1">
        <v>40</v>
      </c>
      <c r="L253" s="1">
        <v>30</v>
      </c>
      <c r="M253" s="1">
        <v>15</v>
      </c>
      <c r="N253">
        <f t="shared" si="9"/>
        <v>1649.3361431346414</v>
      </c>
      <c r="O253">
        <v>10</v>
      </c>
      <c r="P253" t="s">
        <v>29</v>
      </c>
      <c r="Q253" t="s">
        <v>30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36</v>
      </c>
      <c r="X253">
        <f t="shared" si="12"/>
        <v>593.76101152847082</v>
      </c>
      <c r="Y253">
        <f t="shared" si="13"/>
        <v>1055.5751316061705</v>
      </c>
    </row>
    <row r="254" spans="1:25">
      <c r="A254">
        <v>2020</v>
      </c>
      <c r="B254" t="s">
        <v>25</v>
      </c>
      <c r="C254">
        <v>29</v>
      </c>
      <c r="D254" t="s">
        <v>50</v>
      </c>
      <c r="E254">
        <v>43</v>
      </c>
      <c r="F254">
        <v>1</v>
      </c>
      <c r="G254" t="s">
        <v>38</v>
      </c>
      <c r="H254" t="s">
        <v>28</v>
      </c>
      <c r="I254" t="str">
        <f>VLOOKUP(H254,CODE_SHEET!$A$2:$G$151,3,FALSE)</f>
        <v>Porites</v>
      </c>
      <c r="J254" t="str">
        <f>VLOOKUP(H254,CODE_SHEET!$A$2:$G$151,4,FALSE)</f>
        <v>astreoides</v>
      </c>
      <c r="K254" s="1">
        <v>17</v>
      </c>
      <c r="L254" s="1">
        <v>11</v>
      </c>
      <c r="M254" s="1">
        <v>4</v>
      </c>
      <c r="N254">
        <f t="shared" si="9"/>
        <v>175.92918860102841</v>
      </c>
      <c r="O254">
        <v>10</v>
      </c>
      <c r="P254" t="s">
        <v>29</v>
      </c>
      <c r="Q254" t="s">
        <v>30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5</v>
      </c>
      <c r="X254">
        <f t="shared" si="12"/>
        <v>8.7964594300514207</v>
      </c>
      <c r="Y254">
        <f t="shared" si="13"/>
        <v>167.132729170977</v>
      </c>
    </row>
    <row r="255" spans="1:25">
      <c r="A255">
        <v>2020</v>
      </c>
      <c r="B255" t="s">
        <v>25</v>
      </c>
      <c r="C255">
        <v>29</v>
      </c>
      <c r="D255" t="s">
        <v>50</v>
      </c>
      <c r="E255">
        <v>43</v>
      </c>
      <c r="F255">
        <v>1</v>
      </c>
      <c r="G255" t="s">
        <v>38</v>
      </c>
      <c r="H255" t="s">
        <v>28</v>
      </c>
      <c r="I255" t="str">
        <f>VLOOKUP(H255,CODE_SHEET!$A$2:$G$151,3,FALSE)</f>
        <v>Porites</v>
      </c>
      <c r="J255" t="str">
        <f>VLOOKUP(H255,CODE_SHEET!$A$2:$G$151,4,FALSE)</f>
        <v>astreoides</v>
      </c>
      <c r="K255" s="1">
        <v>13</v>
      </c>
      <c r="L255" s="1">
        <v>7</v>
      </c>
      <c r="M255" s="1">
        <v>2</v>
      </c>
      <c r="N255">
        <f t="shared" si="9"/>
        <v>62.831853071795862</v>
      </c>
      <c r="O255">
        <v>10</v>
      </c>
      <c r="P255" t="s">
        <v>29</v>
      </c>
      <c r="Q255" t="s">
        <v>30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f t="shared" si="12"/>
        <v>0</v>
      </c>
      <c r="Y255">
        <f t="shared" si="13"/>
        <v>62.831853071795862</v>
      </c>
    </row>
    <row r="256" spans="1:25">
      <c r="A256">
        <v>2020</v>
      </c>
      <c r="B256" t="s">
        <v>25</v>
      </c>
      <c r="C256">
        <v>29</v>
      </c>
      <c r="D256" t="s">
        <v>50</v>
      </c>
      <c r="E256">
        <v>43</v>
      </c>
      <c r="F256">
        <v>1</v>
      </c>
      <c r="G256" t="s">
        <v>38</v>
      </c>
      <c r="H256" t="s">
        <v>39</v>
      </c>
      <c r="I256" t="str">
        <f>VLOOKUP(H256,CODE_SHEET!$A$2:$G$151,3,FALSE)</f>
        <v>Orbicella</v>
      </c>
      <c r="J256" t="str">
        <f>VLOOKUP(H256,CODE_SHEET!$A$2:$G$151,4,FALSE)</f>
        <v>faveolata</v>
      </c>
      <c r="K256" s="1">
        <v>30</v>
      </c>
      <c r="L256" s="1">
        <v>11</v>
      </c>
      <c r="M256" s="1">
        <v>16</v>
      </c>
      <c r="N256">
        <f t="shared" si="9"/>
        <v>1030.4423903774521</v>
      </c>
      <c r="O256">
        <v>10</v>
      </c>
      <c r="P256" t="s">
        <v>29</v>
      </c>
      <c r="Q256" t="s">
        <v>30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 t="shared" si="12"/>
        <v>0</v>
      </c>
      <c r="Y256">
        <f t="shared" si="13"/>
        <v>1030.4423903774521</v>
      </c>
    </row>
    <row r="257" spans="1:25">
      <c r="A257">
        <v>2020</v>
      </c>
      <c r="B257" t="s">
        <v>25</v>
      </c>
      <c r="C257">
        <v>29</v>
      </c>
      <c r="D257" t="s">
        <v>50</v>
      </c>
      <c r="E257">
        <v>43</v>
      </c>
      <c r="F257">
        <v>1</v>
      </c>
      <c r="G257" t="s">
        <v>38</v>
      </c>
      <c r="H257" t="s">
        <v>28</v>
      </c>
      <c r="I257" t="str">
        <f>VLOOKUP(H257,CODE_SHEET!$A$2:$G$151,3,FALSE)</f>
        <v>Porites</v>
      </c>
      <c r="J257" t="str">
        <f>VLOOKUP(H257,CODE_SHEET!$A$2:$G$151,4,FALSE)</f>
        <v>astreoides</v>
      </c>
      <c r="K257" s="1">
        <v>10</v>
      </c>
      <c r="L257" s="1">
        <v>8</v>
      </c>
      <c r="M257" s="1">
        <v>11</v>
      </c>
      <c r="N257">
        <f t="shared" si="9"/>
        <v>311.01767270538949</v>
      </c>
      <c r="O257">
        <v>10</v>
      </c>
      <c r="P257" t="s">
        <v>29</v>
      </c>
      <c r="Q257" t="s">
        <v>30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15</v>
      </c>
      <c r="X257">
        <f t="shared" si="12"/>
        <v>46.652650905808422</v>
      </c>
      <c r="Y257">
        <f t="shared" si="13"/>
        <v>264.36502179958109</v>
      </c>
    </row>
    <row r="258" spans="1:25">
      <c r="A258">
        <v>2020</v>
      </c>
      <c r="B258" t="s">
        <v>25</v>
      </c>
      <c r="C258">
        <v>29</v>
      </c>
      <c r="D258" t="s">
        <v>50</v>
      </c>
      <c r="E258">
        <v>43</v>
      </c>
      <c r="F258">
        <v>1</v>
      </c>
      <c r="G258" t="s">
        <v>38</v>
      </c>
      <c r="H258" t="s">
        <v>33</v>
      </c>
      <c r="I258" t="str">
        <f>VLOOKUP(H258,CODE_SHEET!$A$2:$G$151,3,FALSE)</f>
        <v>Agaricia</v>
      </c>
      <c r="J258" t="str">
        <f>VLOOKUP(H258,CODE_SHEET!$A$2:$G$151,4,FALSE)</f>
        <v>agaricites</v>
      </c>
      <c r="K258" s="1">
        <v>20</v>
      </c>
      <c r="L258" s="1">
        <v>9</v>
      </c>
      <c r="M258" s="1">
        <v>12</v>
      </c>
      <c r="N258">
        <f t="shared" si="9"/>
        <v>546.63712172462397</v>
      </c>
      <c r="O258">
        <v>10</v>
      </c>
      <c r="P258" t="s">
        <v>29</v>
      </c>
      <c r="Q258" t="s">
        <v>30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10</v>
      </c>
      <c r="X258">
        <f t="shared" si="12"/>
        <v>54.663712172462397</v>
      </c>
      <c r="Y258">
        <f t="shared" si="13"/>
        <v>491.97340955216157</v>
      </c>
    </row>
    <row r="259" spans="1:25">
      <c r="A259">
        <v>2020</v>
      </c>
      <c r="B259" t="s">
        <v>25</v>
      </c>
      <c r="C259">
        <v>29</v>
      </c>
      <c r="D259" t="s">
        <v>50</v>
      </c>
      <c r="E259">
        <v>43</v>
      </c>
      <c r="F259">
        <v>1</v>
      </c>
      <c r="G259" t="s">
        <v>38</v>
      </c>
      <c r="H259" t="s">
        <v>33</v>
      </c>
      <c r="I259" t="str">
        <f>VLOOKUP(H259,CODE_SHEET!$A$2:$G$151,3,FALSE)</f>
        <v>Agaricia</v>
      </c>
      <c r="J259" t="str">
        <f>VLOOKUP(H259,CODE_SHEET!$A$2:$G$151,4,FALSE)</f>
        <v>agaricites</v>
      </c>
      <c r="K259" s="1">
        <v>40</v>
      </c>
      <c r="L259" s="1">
        <v>30</v>
      </c>
      <c r="M259" s="1">
        <v>40</v>
      </c>
      <c r="N259">
        <f t="shared" ref="N259:N322" si="14">PI()*(K259/2)*M259+PI()*(L259/2)*M259</f>
        <v>4398.2297150257109</v>
      </c>
      <c r="O259">
        <v>10</v>
      </c>
      <c r="P259" t="s">
        <v>29</v>
      </c>
      <c r="Q259" t="s">
        <v>30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95</v>
      </c>
      <c r="X259">
        <f t="shared" si="12"/>
        <v>4178.318229274425</v>
      </c>
      <c r="Y259">
        <f t="shared" si="13"/>
        <v>219.91148575128591</v>
      </c>
    </row>
    <row r="260" spans="1:25">
      <c r="A260">
        <v>2020</v>
      </c>
      <c r="B260" t="s">
        <v>25</v>
      </c>
      <c r="C260">
        <v>29</v>
      </c>
      <c r="D260" t="s">
        <v>50</v>
      </c>
      <c r="E260">
        <v>43</v>
      </c>
      <c r="F260">
        <v>1</v>
      </c>
      <c r="G260" t="s">
        <v>38</v>
      </c>
      <c r="H260" t="s">
        <v>39</v>
      </c>
      <c r="I260" t="str">
        <f>VLOOKUP(H260,CODE_SHEET!$A$2:$G$151,3,FALSE)</f>
        <v>Orbicella</v>
      </c>
      <c r="J260" t="str">
        <f>VLOOKUP(H260,CODE_SHEET!$A$2:$G$151,4,FALSE)</f>
        <v>faveolata</v>
      </c>
      <c r="K260" s="1">
        <v>22</v>
      </c>
      <c r="L260" s="1">
        <v>8</v>
      </c>
      <c r="M260" s="1">
        <v>30</v>
      </c>
      <c r="N260">
        <f t="shared" si="14"/>
        <v>1413.7166941154069</v>
      </c>
      <c r="O260">
        <v>10</v>
      </c>
      <c r="P260" t="s">
        <v>29</v>
      </c>
      <c r="Q260" t="s">
        <v>30</v>
      </c>
      <c r="R260">
        <v>0</v>
      </c>
      <c r="S260">
        <v>0</v>
      </c>
      <c r="T260">
        <v>0</v>
      </c>
      <c r="U260">
        <v>2</v>
      </c>
      <c r="V260">
        <v>0</v>
      </c>
      <c r="W260">
        <v>0</v>
      </c>
      <c r="X260">
        <f t="shared" si="12"/>
        <v>28.274333882308138</v>
      </c>
      <c r="Y260">
        <f t="shared" si="13"/>
        <v>1385.4423602330987</v>
      </c>
    </row>
    <row r="261" spans="1:25">
      <c r="A261">
        <v>2020</v>
      </c>
      <c r="B261" t="s">
        <v>25</v>
      </c>
      <c r="C261">
        <v>29</v>
      </c>
      <c r="D261" t="s">
        <v>50</v>
      </c>
      <c r="E261">
        <v>43</v>
      </c>
      <c r="F261">
        <v>1</v>
      </c>
      <c r="G261" t="s">
        <v>38</v>
      </c>
      <c r="H261" t="s">
        <v>48</v>
      </c>
      <c r="I261" t="str">
        <f>VLOOKUP(H261,CODE_SHEET!$A$2:$G$151,3,FALSE)</f>
        <v>Diploria</v>
      </c>
      <c r="J261" t="str">
        <f>VLOOKUP(H261,CODE_SHEET!$A$2:$G$151,4,FALSE)</f>
        <v>labyrinthyformis</v>
      </c>
      <c r="K261" s="1">
        <v>45</v>
      </c>
      <c r="L261" s="1">
        <v>20</v>
      </c>
      <c r="M261" s="1">
        <v>20</v>
      </c>
      <c r="N261">
        <f t="shared" si="14"/>
        <v>2042.0352248333656</v>
      </c>
      <c r="O261">
        <v>10</v>
      </c>
      <c r="P261" t="s">
        <v>41</v>
      </c>
      <c r="Q261" t="s">
        <v>54</v>
      </c>
      <c r="R261">
        <v>0</v>
      </c>
      <c r="S261">
        <v>0</v>
      </c>
      <c r="T261">
        <v>0</v>
      </c>
      <c r="U261">
        <v>0</v>
      </c>
      <c r="V261">
        <v>10</v>
      </c>
      <c r="W261">
        <v>25</v>
      </c>
      <c r="X261">
        <f t="shared" si="12"/>
        <v>714.71232869167795</v>
      </c>
      <c r="Y261">
        <f t="shared" si="13"/>
        <v>1327.3228961416876</v>
      </c>
    </row>
    <row r="262" spans="1:25">
      <c r="A262">
        <v>2020</v>
      </c>
      <c r="B262" t="s">
        <v>25</v>
      </c>
      <c r="C262">
        <v>29</v>
      </c>
      <c r="D262" t="s">
        <v>50</v>
      </c>
      <c r="E262">
        <v>43</v>
      </c>
      <c r="F262">
        <v>1</v>
      </c>
      <c r="G262" t="s">
        <v>38</v>
      </c>
      <c r="H262" t="s">
        <v>48</v>
      </c>
      <c r="I262" t="str">
        <f>VLOOKUP(H262,CODE_SHEET!$A$2:$G$151,3,FALSE)</f>
        <v>Diploria</v>
      </c>
      <c r="J262" t="str">
        <f>VLOOKUP(H262,CODE_SHEET!$A$2:$G$151,4,FALSE)</f>
        <v>labyrinthyformis</v>
      </c>
      <c r="K262" s="1">
        <v>35</v>
      </c>
      <c r="L262" s="1">
        <v>25</v>
      </c>
      <c r="M262" s="1">
        <v>15</v>
      </c>
      <c r="N262">
        <f t="shared" si="14"/>
        <v>1413.7166941154069</v>
      </c>
      <c r="O262">
        <v>10</v>
      </c>
      <c r="P262" t="s">
        <v>29</v>
      </c>
      <c r="Q262" t="s">
        <v>30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10</v>
      </c>
      <c r="X262">
        <f t="shared" si="12"/>
        <v>141.37166941154069</v>
      </c>
      <c r="Y262">
        <f t="shared" si="13"/>
        <v>1272.3450247038661</v>
      </c>
    </row>
    <row r="263" spans="1:25">
      <c r="A263">
        <v>2020</v>
      </c>
      <c r="B263" t="s">
        <v>25</v>
      </c>
      <c r="C263">
        <v>29</v>
      </c>
      <c r="D263" t="s">
        <v>50</v>
      </c>
      <c r="E263">
        <v>43</v>
      </c>
      <c r="F263">
        <v>1</v>
      </c>
      <c r="G263" t="s">
        <v>38</v>
      </c>
      <c r="H263" t="s">
        <v>48</v>
      </c>
      <c r="I263" t="str">
        <f>VLOOKUP(H263,CODE_SHEET!$A$2:$G$151,3,FALSE)</f>
        <v>Diploria</v>
      </c>
      <c r="J263" t="str">
        <f>VLOOKUP(H263,CODE_SHEET!$A$2:$G$151,4,FALSE)</f>
        <v>labyrinthyformis</v>
      </c>
      <c r="K263" s="1">
        <v>25</v>
      </c>
      <c r="L263" s="1">
        <v>29</v>
      </c>
      <c r="M263" s="1">
        <v>9</v>
      </c>
      <c r="N263">
        <f t="shared" si="14"/>
        <v>763.40701482231975</v>
      </c>
      <c r="O263">
        <v>10</v>
      </c>
      <c r="P263" t="s">
        <v>29</v>
      </c>
      <c r="Q263" t="s">
        <v>30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10</v>
      </c>
      <c r="X263">
        <f t="shared" si="12"/>
        <v>76.340701482231978</v>
      </c>
      <c r="Y263">
        <f t="shared" si="13"/>
        <v>687.06631334008773</v>
      </c>
    </row>
    <row r="264" spans="1:25">
      <c r="A264">
        <v>2020</v>
      </c>
      <c r="B264" t="s">
        <v>25</v>
      </c>
      <c r="C264">
        <v>29</v>
      </c>
      <c r="D264" t="s">
        <v>50</v>
      </c>
      <c r="E264">
        <v>43</v>
      </c>
      <c r="F264">
        <v>1</v>
      </c>
      <c r="G264" t="s">
        <v>38</v>
      </c>
      <c r="H264" t="s">
        <v>36</v>
      </c>
      <c r="I264" t="str">
        <f>VLOOKUP(H264,CODE_SHEET!$A$2:$G$151,3,FALSE)</f>
        <v>Eusmilia</v>
      </c>
      <c r="J264" t="str">
        <f>VLOOKUP(H264,CODE_SHEET!$A$2:$G$151,4,FALSE)</f>
        <v>fastigiata</v>
      </c>
      <c r="K264" s="1">
        <v>17</v>
      </c>
      <c r="L264" s="1">
        <v>12</v>
      </c>
      <c r="M264" s="1">
        <v>10</v>
      </c>
      <c r="N264">
        <f t="shared" si="14"/>
        <v>455.53093477051999</v>
      </c>
      <c r="O264">
        <v>10</v>
      </c>
      <c r="P264" t="s">
        <v>29</v>
      </c>
      <c r="Q264" t="s">
        <v>30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30</v>
      </c>
      <c r="X264">
        <f t="shared" si="12"/>
        <v>136.65928043115599</v>
      </c>
      <c r="Y264">
        <f t="shared" si="13"/>
        <v>318.871654339364</v>
      </c>
    </row>
    <row r="265" spans="1:25">
      <c r="A265">
        <v>2020</v>
      </c>
      <c r="B265" t="s">
        <v>25</v>
      </c>
      <c r="C265">
        <v>29</v>
      </c>
      <c r="D265" t="s">
        <v>50</v>
      </c>
      <c r="E265">
        <v>43</v>
      </c>
      <c r="F265">
        <v>1</v>
      </c>
      <c r="G265" t="s">
        <v>38</v>
      </c>
      <c r="H265" t="s">
        <v>28</v>
      </c>
      <c r="I265" t="str">
        <f>VLOOKUP(H265,CODE_SHEET!$A$2:$G$151,3,FALSE)</f>
        <v>Porites</v>
      </c>
      <c r="J265" t="str">
        <f>VLOOKUP(H265,CODE_SHEET!$A$2:$G$151,4,FALSE)</f>
        <v>astreoides</v>
      </c>
      <c r="K265" s="1">
        <v>12</v>
      </c>
      <c r="L265" s="1">
        <v>11</v>
      </c>
      <c r="M265" s="1">
        <v>2</v>
      </c>
      <c r="N265">
        <f t="shared" si="14"/>
        <v>72.256631032565238</v>
      </c>
      <c r="O265">
        <v>10</v>
      </c>
      <c r="P265" t="s">
        <v>29</v>
      </c>
      <c r="Q265" t="s">
        <v>30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f t="shared" si="12"/>
        <v>0</v>
      </c>
      <c r="Y265">
        <f t="shared" si="13"/>
        <v>72.256631032565238</v>
      </c>
    </row>
    <row r="266" spans="1:25">
      <c r="A266">
        <v>2020</v>
      </c>
      <c r="B266" t="s">
        <v>25</v>
      </c>
      <c r="C266">
        <v>29</v>
      </c>
      <c r="D266" t="s">
        <v>50</v>
      </c>
      <c r="E266">
        <v>43</v>
      </c>
      <c r="F266">
        <v>1</v>
      </c>
      <c r="G266" t="s">
        <v>38</v>
      </c>
      <c r="H266" t="s">
        <v>28</v>
      </c>
      <c r="I266" t="str">
        <f>VLOOKUP(H266,CODE_SHEET!$A$2:$G$151,3,FALSE)</f>
        <v>Porites</v>
      </c>
      <c r="J266" t="str">
        <f>VLOOKUP(H266,CODE_SHEET!$A$2:$G$151,4,FALSE)</f>
        <v>astreoides</v>
      </c>
      <c r="K266" s="1">
        <v>13</v>
      </c>
      <c r="L266" s="1">
        <v>11</v>
      </c>
      <c r="M266" s="1">
        <v>13</v>
      </c>
      <c r="N266">
        <f t="shared" si="14"/>
        <v>490.08845396000771</v>
      </c>
      <c r="O266">
        <v>10</v>
      </c>
      <c r="P266" t="s">
        <v>29</v>
      </c>
      <c r="Q266" t="s">
        <v>30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f t="shared" si="12"/>
        <v>0</v>
      </c>
      <c r="Y266">
        <f t="shared" si="13"/>
        <v>490.08845396000771</v>
      </c>
    </row>
    <row r="267" spans="1:25">
      <c r="A267">
        <v>2020</v>
      </c>
      <c r="B267" t="s">
        <v>25</v>
      </c>
      <c r="C267">
        <v>29</v>
      </c>
      <c r="D267" t="s">
        <v>50</v>
      </c>
      <c r="E267">
        <v>43</v>
      </c>
      <c r="F267">
        <v>1</v>
      </c>
      <c r="G267" t="s">
        <v>38</v>
      </c>
      <c r="H267" t="s">
        <v>33</v>
      </c>
      <c r="I267" t="str">
        <f>VLOOKUP(H267,CODE_SHEET!$A$2:$G$151,3,FALSE)</f>
        <v>Agaricia</v>
      </c>
      <c r="J267" t="str">
        <f>VLOOKUP(H267,CODE_SHEET!$A$2:$G$151,4,FALSE)</f>
        <v>agaricites</v>
      </c>
      <c r="K267" s="1">
        <v>10</v>
      </c>
      <c r="L267" s="1">
        <v>10</v>
      </c>
      <c r="M267" s="1">
        <v>15</v>
      </c>
      <c r="N267">
        <f t="shared" si="14"/>
        <v>471.23889803846896</v>
      </c>
      <c r="O267">
        <v>10</v>
      </c>
      <c r="P267" t="s">
        <v>29</v>
      </c>
      <c r="Q267" t="s">
        <v>30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si="12"/>
        <v>0</v>
      </c>
      <c r="Y267">
        <f t="shared" si="13"/>
        <v>471.23889803846896</v>
      </c>
    </row>
    <row r="268" spans="1:25">
      <c r="A268">
        <v>2020</v>
      </c>
      <c r="B268" t="s">
        <v>25</v>
      </c>
      <c r="C268">
        <v>29</v>
      </c>
      <c r="D268" t="s">
        <v>50</v>
      </c>
      <c r="E268">
        <v>43</v>
      </c>
      <c r="F268">
        <v>1</v>
      </c>
      <c r="G268" t="s">
        <v>38</v>
      </c>
      <c r="H268" t="s">
        <v>33</v>
      </c>
      <c r="I268" t="str">
        <f>VLOOKUP(H268,CODE_SHEET!$A$2:$G$151,3,FALSE)</f>
        <v>Agaricia</v>
      </c>
      <c r="J268" t="str">
        <f>VLOOKUP(H268,CODE_SHEET!$A$2:$G$151,4,FALSE)</f>
        <v>agaricites</v>
      </c>
      <c r="K268" s="1">
        <v>26</v>
      </c>
      <c r="L268" s="1">
        <v>16</v>
      </c>
      <c r="M268" s="1">
        <v>17</v>
      </c>
      <c r="N268">
        <f t="shared" si="14"/>
        <v>1121.5485773315563</v>
      </c>
      <c r="O268">
        <v>10</v>
      </c>
      <c r="P268" t="s">
        <v>29</v>
      </c>
      <c r="Q268" t="s">
        <v>30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25</v>
      </c>
      <c r="X268">
        <f t="shared" si="12"/>
        <v>280.38714433288908</v>
      </c>
      <c r="Y268">
        <f t="shared" si="13"/>
        <v>841.16143299866724</v>
      </c>
    </row>
    <row r="269" spans="1:25">
      <c r="A269">
        <v>2020</v>
      </c>
      <c r="B269" t="s">
        <v>25</v>
      </c>
      <c r="C269">
        <v>29</v>
      </c>
      <c r="D269" t="s">
        <v>50</v>
      </c>
      <c r="E269">
        <v>43</v>
      </c>
      <c r="F269">
        <v>1</v>
      </c>
      <c r="G269" t="s">
        <v>38</v>
      </c>
      <c r="H269" t="s">
        <v>33</v>
      </c>
      <c r="I269" t="str">
        <f>VLOOKUP(H269,CODE_SHEET!$A$2:$G$151,3,FALSE)</f>
        <v>Agaricia</v>
      </c>
      <c r="J269" t="str">
        <f>VLOOKUP(H269,CODE_SHEET!$A$2:$G$151,4,FALSE)</f>
        <v>agaricites</v>
      </c>
      <c r="K269" s="1">
        <v>25</v>
      </c>
      <c r="L269" s="1">
        <v>23</v>
      </c>
      <c r="M269" s="1">
        <v>30</v>
      </c>
      <c r="N269">
        <f t="shared" si="14"/>
        <v>2261.9467105846506</v>
      </c>
      <c r="O269">
        <v>10</v>
      </c>
      <c r="P269" t="s">
        <v>29</v>
      </c>
      <c r="Q269" t="s">
        <v>30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30</v>
      </c>
      <c r="X269">
        <f t="shared" si="12"/>
        <v>678.58401317539517</v>
      </c>
      <c r="Y269">
        <f t="shared" si="13"/>
        <v>1583.3626974092554</v>
      </c>
    </row>
    <row r="270" spans="1:25">
      <c r="A270">
        <v>2020</v>
      </c>
      <c r="B270" t="s">
        <v>25</v>
      </c>
      <c r="C270">
        <v>29</v>
      </c>
      <c r="D270" t="s">
        <v>50</v>
      </c>
      <c r="E270">
        <v>43</v>
      </c>
      <c r="F270">
        <v>1</v>
      </c>
      <c r="G270" t="s">
        <v>38</v>
      </c>
      <c r="H270" t="s">
        <v>33</v>
      </c>
      <c r="I270" t="str">
        <f>VLOOKUP(H270,CODE_SHEET!$A$2:$G$151,3,FALSE)</f>
        <v>Agaricia</v>
      </c>
      <c r="J270" t="str">
        <f>VLOOKUP(H270,CODE_SHEET!$A$2:$G$151,4,FALSE)</f>
        <v>agaricites</v>
      </c>
      <c r="K270" s="1">
        <v>16</v>
      </c>
      <c r="L270" s="1">
        <v>15</v>
      </c>
      <c r="M270" s="1">
        <v>2</v>
      </c>
      <c r="N270">
        <f t="shared" si="14"/>
        <v>97.389372261283583</v>
      </c>
      <c r="O270">
        <v>10</v>
      </c>
      <c r="P270" t="s">
        <v>29</v>
      </c>
      <c r="Q270" t="s">
        <v>30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f t="shared" si="12"/>
        <v>0</v>
      </c>
      <c r="Y270">
        <f t="shared" si="13"/>
        <v>97.389372261283583</v>
      </c>
    </row>
    <row r="271" spans="1:25">
      <c r="A271">
        <v>2020</v>
      </c>
      <c r="B271" t="s">
        <v>25</v>
      </c>
      <c r="C271">
        <v>29</v>
      </c>
      <c r="D271" t="s">
        <v>50</v>
      </c>
      <c r="E271">
        <v>43</v>
      </c>
      <c r="F271">
        <v>1</v>
      </c>
      <c r="G271" t="s">
        <v>38</v>
      </c>
      <c r="H271" t="s">
        <v>31</v>
      </c>
      <c r="I271" t="str">
        <f>VLOOKUP(H271,CODE_SHEET!$A$2:$G$151,3,FALSE)</f>
        <v>Siderastrea</v>
      </c>
      <c r="J271" t="str">
        <f>VLOOKUP(H271,CODE_SHEET!$A$2:$G$151,4,FALSE)</f>
        <v>siderea</v>
      </c>
      <c r="K271" s="1">
        <v>45</v>
      </c>
      <c r="L271" s="1">
        <v>30</v>
      </c>
      <c r="M271" s="1">
        <v>35</v>
      </c>
      <c r="N271">
        <f t="shared" si="14"/>
        <v>4123.3403578366033</v>
      </c>
      <c r="O271">
        <v>10</v>
      </c>
      <c r="P271" t="s">
        <v>29</v>
      </c>
      <c r="Q271" t="s">
        <v>30</v>
      </c>
      <c r="R271">
        <v>80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f t="shared" si="12"/>
        <v>0</v>
      </c>
      <c r="Y271">
        <f t="shared" si="13"/>
        <v>4123.3403578366033</v>
      </c>
    </row>
    <row r="272" spans="1:25">
      <c r="A272">
        <v>2020</v>
      </c>
      <c r="B272" t="s">
        <v>25</v>
      </c>
      <c r="C272">
        <v>29</v>
      </c>
      <c r="D272" t="s">
        <v>50</v>
      </c>
      <c r="E272">
        <v>43</v>
      </c>
      <c r="F272">
        <v>1</v>
      </c>
      <c r="G272" t="s">
        <v>38</v>
      </c>
      <c r="H272" t="s">
        <v>33</v>
      </c>
      <c r="I272" t="str">
        <f>VLOOKUP(H272,CODE_SHEET!$A$2:$G$151,3,FALSE)</f>
        <v>Agaricia</v>
      </c>
      <c r="J272" t="str">
        <f>VLOOKUP(H272,CODE_SHEET!$A$2:$G$151,4,FALSE)</f>
        <v>agaricites</v>
      </c>
      <c r="K272" s="1">
        <v>14</v>
      </c>
      <c r="L272" s="1">
        <v>16</v>
      </c>
      <c r="M272" s="1">
        <v>13</v>
      </c>
      <c r="N272">
        <f t="shared" si="14"/>
        <v>612.61056745000974</v>
      </c>
      <c r="O272">
        <v>10</v>
      </c>
      <c r="P272" t="s">
        <v>29</v>
      </c>
      <c r="Q272" t="s">
        <v>30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12"/>
        <v>0</v>
      </c>
      <c r="Y272">
        <f t="shared" si="13"/>
        <v>612.61056745000974</v>
      </c>
    </row>
    <row r="273" spans="1:25">
      <c r="A273">
        <v>2020</v>
      </c>
      <c r="B273" t="s">
        <v>25</v>
      </c>
      <c r="C273">
        <v>29</v>
      </c>
      <c r="D273" t="s">
        <v>50</v>
      </c>
      <c r="E273">
        <v>43</v>
      </c>
      <c r="F273">
        <v>1</v>
      </c>
      <c r="G273" t="s">
        <v>38</v>
      </c>
      <c r="H273" t="s">
        <v>28</v>
      </c>
      <c r="I273" t="str">
        <f>VLOOKUP(H273,CODE_SHEET!$A$2:$G$151,3,FALSE)</f>
        <v>Porites</v>
      </c>
      <c r="J273" t="str">
        <f>VLOOKUP(H273,CODE_SHEET!$A$2:$G$151,4,FALSE)</f>
        <v>astreoides</v>
      </c>
      <c r="K273" s="1">
        <v>12</v>
      </c>
      <c r="L273" s="1">
        <v>12</v>
      </c>
      <c r="M273" s="1">
        <v>6</v>
      </c>
      <c r="N273">
        <f t="shared" si="14"/>
        <v>226.1946710584651</v>
      </c>
      <c r="O273">
        <v>10</v>
      </c>
      <c r="P273" t="s">
        <v>29</v>
      </c>
      <c r="Q273" t="s">
        <v>30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12"/>
        <v>0</v>
      </c>
      <c r="Y273">
        <f t="shared" si="13"/>
        <v>226.1946710584651</v>
      </c>
    </row>
    <row r="274" spans="1:25">
      <c r="A274">
        <v>2020</v>
      </c>
      <c r="B274" t="s">
        <v>25</v>
      </c>
      <c r="C274">
        <v>29</v>
      </c>
      <c r="D274" t="s">
        <v>50</v>
      </c>
      <c r="E274">
        <v>43</v>
      </c>
      <c r="F274">
        <v>1</v>
      </c>
      <c r="G274" t="s">
        <v>38</v>
      </c>
      <c r="H274" t="s">
        <v>28</v>
      </c>
      <c r="I274" t="str">
        <f>VLOOKUP(H274,CODE_SHEET!$A$2:$G$151,3,FALSE)</f>
        <v>Porites</v>
      </c>
      <c r="J274" t="str">
        <f>VLOOKUP(H274,CODE_SHEET!$A$2:$G$151,4,FALSE)</f>
        <v>astreoides</v>
      </c>
      <c r="K274" s="1">
        <v>20</v>
      </c>
      <c r="L274" s="1">
        <v>10</v>
      </c>
      <c r="M274" s="1">
        <v>4</v>
      </c>
      <c r="N274">
        <f t="shared" si="14"/>
        <v>188.49555921538757</v>
      </c>
      <c r="O274">
        <v>10</v>
      </c>
      <c r="P274" t="s">
        <v>29</v>
      </c>
      <c r="Q274" t="s">
        <v>30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f t="shared" si="12"/>
        <v>0</v>
      </c>
      <c r="Y274">
        <f t="shared" si="13"/>
        <v>188.49555921538757</v>
      </c>
    </row>
    <row r="275" spans="1:25">
      <c r="A275">
        <v>2020</v>
      </c>
      <c r="B275" t="s">
        <v>25</v>
      </c>
      <c r="C275">
        <v>29</v>
      </c>
      <c r="D275" t="s">
        <v>50</v>
      </c>
      <c r="E275">
        <v>43</v>
      </c>
      <c r="F275">
        <v>1</v>
      </c>
      <c r="G275" t="s">
        <v>38</v>
      </c>
      <c r="H275" t="s">
        <v>28</v>
      </c>
      <c r="I275" t="str">
        <f>VLOOKUP(H275,CODE_SHEET!$A$2:$G$151,3,FALSE)</f>
        <v>Porites</v>
      </c>
      <c r="J275" t="str">
        <f>VLOOKUP(H275,CODE_SHEET!$A$2:$G$151,4,FALSE)</f>
        <v>astreoides</v>
      </c>
      <c r="K275" s="1">
        <v>10</v>
      </c>
      <c r="L275" s="1">
        <v>10</v>
      </c>
      <c r="M275" s="1">
        <v>12</v>
      </c>
      <c r="N275">
        <f t="shared" si="14"/>
        <v>376.99111843077515</v>
      </c>
      <c r="O275">
        <v>10</v>
      </c>
      <c r="P275" t="s">
        <v>29</v>
      </c>
      <c r="Q275" t="s">
        <v>30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12"/>
        <v>0</v>
      </c>
      <c r="Y275">
        <f t="shared" si="13"/>
        <v>376.99111843077515</v>
      </c>
    </row>
    <row r="276" spans="1:25">
      <c r="A276">
        <v>2020</v>
      </c>
      <c r="B276" t="s">
        <v>25</v>
      </c>
      <c r="C276">
        <v>29</v>
      </c>
      <c r="D276" t="s">
        <v>50</v>
      </c>
      <c r="E276">
        <v>50</v>
      </c>
      <c r="F276">
        <v>2</v>
      </c>
      <c r="G276" t="s">
        <v>38</v>
      </c>
      <c r="H276" t="s">
        <v>33</v>
      </c>
      <c r="I276" t="str">
        <f>VLOOKUP(H276,CODE_SHEET!$A$2:$G$151,3,FALSE)</f>
        <v>Agaricia</v>
      </c>
      <c r="J276" t="str">
        <f>VLOOKUP(H276,CODE_SHEET!$A$2:$G$151,4,FALSE)</f>
        <v>agaricites</v>
      </c>
      <c r="K276" s="1">
        <v>29</v>
      </c>
      <c r="L276" s="1">
        <v>21</v>
      </c>
      <c r="M276" s="1">
        <v>28</v>
      </c>
      <c r="N276">
        <f t="shared" si="14"/>
        <v>2199.1148575128555</v>
      </c>
      <c r="O276">
        <v>10</v>
      </c>
      <c r="P276" t="s">
        <v>29</v>
      </c>
      <c r="Q276" t="s">
        <v>30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40</v>
      </c>
      <c r="X276">
        <f t="shared" si="12"/>
        <v>879.64594300514227</v>
      </c>
      <c r="Y276">
        <f t="shared" si="13"/>
        <v>1319.4689145077132</v>
      </c>
    </row>
    <row r="277" spans="1:25">
      <c r="A277">
        <v>2020</v>
      </c>
      <c r="B277" t="s">
        <v>25</v>
      </c>
      <c r="C277">
        <v>29</v>
      </c>
      <c r="D277" t="s">
        <v>50</v>
      </c>
      <c r="E277">
        <v>50</v>
      </c>
      <c r="F277">
        <v>2</v>
      </c>
      <c r="G277" t="s">
        <v>38</v>
      </c>
      <c r="H277" t="s">
        <v>31</v>
      </c>
      <c r="I277" t="str">
        <f>VLOOKUP(H277,CODE_SHEET!$A$2:$G$151,3,FALSE)</f>
        <v>Siderastrea</v>
      </c>
      <c r="J277" t="str">
        <f>VLOOKUP(H277,CODE_SHEET!$A$2:$G$151,4,FALSE)</f>
        <v>siderea</v>
      </c>
      <c r="K277" s="1">
        <v>16</v>
      </c>
      <c r="L277" s="1">
        <v>14</v>
      </c>
      <c r="M277" s="1">
        <v>4</v>
      </c>
      <c r="N277">
        <f t="shared" si="14"/>
        <v>188.49555921538757</v>
      </c>
      <c r="O277">
        <v>10</v>
      </c>
      <c r="P277" t="s">
        <v>29</v>
      </c>
      <c r="Q277" t="s">
        <v>30</v>
      </c>
      <c r="R277">
        <v>20</v>
      </c>
      <c r="S277">
        <v>0</v>
      </c>
      <c r="T277">
        <v>60</v>
      </c>
      <c r="U277">
        <v>0</v>
      </c>
      <c r="V277">
        <v>0</v>
      </c>
      <c r="W277">
        <v>0</v>
      </c>
      <c r="X277">
        <f t="shared" si="12"/>
        <v>0</v>
      </c>
      <c r="Y277">
        <f t="shared" si="13"/>
        <v>188.49555921538757</v>
      </c>
    </row>
    <row r="278" spans="1:25">
      <c r="A278">
        <v>2020</v>
      </c>
      <c r="B278" t="s">
        <v>25</v>
      </c>
      <c r="C278">
        <v>29</v>
      </c>
      <c r="D278" t="s">
        <v>50</v>
      </c>
      <c r="E278">
        <v>50</v>
      </c>
      <c r="F278">
        <v>2</v>
      </c>
      <c r="G278" t="s">
        <v>38</v>
      </c>
      <c r="H278" t="s">
        <v>33</v>
      </c>
      <c r="I278" t="str">
        <f>VLOOKUP(H278,CODE_SHEET!$A$2:$G$151,3,FALSE)</f>
        <v>Agaricia</v>
      </c>
      <c r="J278" t="str">
        <f>VLOOKUP(H278,CODE_SHEET!$A$2:$G$151,4,FALSE)</f>
        <v>agaricites</v>
      </c>
      <c r="K278" s="1">
        <v>11</v>
      </c>
      <c r="L278" s="1">
        <v>4</v>
      </c>
      <c r="M278" s="1">
        <v>12</v>
      </c>
      <c r="N278">
        <f t="shared" si="14"/>
        <v>282.74333882308133</v>
      </c>
      <c r="O278">
        <v>10</v>
      </c>
      <c r="P278" t="s">
        <v>29</v>
      </c>
      <c r="Q278" t="s">
        <v>30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f t="shared" si="12"/>
        <v>0</v>
      </c>
      <c r="Y278">
        <f t="shared" si="13"/>
        <v>282.74333882308133</v>
      </c>
    </row>
    <row r="279" spans="1:25">
      <c r="A279">
        <v>2020</v>
      </c>
      <c r="B279" t="s">
        <v>25</v>
      </c>
      <c r="C279">
        <v>29</v>
      </c>
      <c r="D279" t="s">
        <v>50</v>
      </c>
      <c r="E279">
        <v>50</v>
      </c>
      <c r="F279">
        <v>2</v>
      </c>
      <c r="G279" t="s">
        <v>38</v>
      </c>
      <c r="H279" t="s">
        <v>33</v>
      </c>
      <c r="I279" t="str">
        <f>VLOOKUP(H279,CODE_SHEET!$A$2:$G$151,3,FALSE)</f>
        <v>Agaricia</v>
      </c>
      <c r="J279" t="str">
        <f>VLOOKUP(H279,CODE_SHEET!$A$2:$G$151,4,FALSE)</f>
        <v>agaricites</v>
      </c>
      <c r="K279" s="1">
        <v>11</v>
      </c>
      <c r="L279" s="1">
        <v>9</v>
      </c>
      <c r="M279" s="1">
        <v>1</v>
      </c>
      <c r="N279">
        <f t="shared" si="14"/>
        <v>31.415926535897931</v>
      </c>
      <c r="O279">
        <v>10</v>
      </c>
      <c r="P279" t="s">
        <v>29</v>
      </c>
      <c r="Q279" t="s">
        <v>30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f t="shared" si="12"/>
        <v>0</v>
      </c>
      <c r="Y279">
        <f t="shared" si="13"/>
        <v>31.415926535897931</v>
      </c>
    </row>
    <row r="280" spans="1:25">
      <c r="A280">
        <v>2020</v>
      </c>
      <c r="B280" t="s">
        <v>25</v>
      </c>
      <c r="C280">
        <v>29</v>
      </c>
      <c r="D280" t="s">
        <v>50</v>
      </c>
      <c r="E280">
        <v>50</v>
      </c>
      <c r="F280">
        <v>2</v>
      </c>
      <c r="G280" t="s">
        <v>38</v>
      </c>
      <c r="H280" t="s">
        <v>33</v>
      </c>
      <c r="I280" t="str">
        <f>VLOOKUP(H280,CODE_SHEET!$A$2:$G$151,3,FALSE)</f>
        <v>Agaricia</v>
      </c>
      <c r="J280" t="str">
        <f>VLOOKUP(H280,CODE_SHEET!$A$2:$G$151,4,FALSE)</f>
        <v>agaricites</v>
      </c>
      <c r="K280" s="1">
        <v>40</v>
      </c>
      <c r="L280" s="1">
        <v>20</v>
      </c>
      <c r="M280" s="1">
        <v>25</v>
      </c>
      <c r="N280">
        <f t="shared" si="14"/>
        <v>2356.1944901923448</v>
      </c>
      <c r="O280">
        <v>10</v>
      </c>
      <c r="P280" t="s">
        <v>41</v>
      </c>
      <c r="Q280" t="s">
        <v>45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20</v>
      </c>
      <c r="X280">
        <f t="shared" si="12"/>
        <v>471.23889803846896</v>
      </c>
      <c r="Y280">
        <f t="shared" si="13"/>
        <v>1884.9555921538758</v>
      </c>
    </row>
    <row r="281" spans="1:25">
      <c r="A281">
        <v>2020</v>
      </c>
      <c r="B281" t="s">
        <v>25</v>
      </c>
      <c r="C281">
        <v>29</v>
      </c>
      <c r="D281" t="s">
        <v>50</v>
      </c>
      <c r="E281">
        <v>50</v>
      </c>
      <c r="F281">
        <v>2</v>
      </c>
      <c r="G281" t="s">
        <v>38</v>
      </c>
      <c r="H281" t="s">
        <v>28</v>
      </c>
      <c r="I281" t="str">
        <f>VLOOKUP(H281,CODE_SHEET!$A$2:$G$151,3,FALSE)</f>
        <v>Porites</v>
      </c>
      <c r="J281" t="str">
        <f>VLOOKUP(H281,CODE_SHEET!$A$2:$G$151,4,FALSE)</f>
        <v>astreoides</v>
      </c>
      <c r="K281" s="1">
        <v>21</v>
      </c>
      <c r="L281" s="1">
        <v>19</v>
      </c>
      <c r="M281" s="1">
        <v>17</v>
      </c>
      <c r="N281">
        <f t="shared" si="14"/>
        <v>1068.1415022205297</v>
      </c>
      <c r="O281">
        <v>10</v>
      </c>
      <c r="P281" t="s">
        <v>29</v>
      </c>
      <c r="Q281" t="s">
        <v>30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30</v>
      </c>
      <c r="X281">
        <f t="shared" si="12"/>
        <v>320.44245066615889</v>
      </c>
      <c r="Y281">
        <f t="shared" si="13"/>
        <v>747.69905155437073</v>
      </c>
    </row>
    <row r="282" spans="1:25">
      <c r="A282">
        <v>2020</v>
      </c>
      <c r="B282" t="s">
        <v>25</v>
      </c>
      <c r="C282">
        <v>29</v>
      </c>
      <c r="D282" t="s">
        <v>50</v>
      </c>
      <c r="E282">
        <v>50</v>
      </c>
      <c r="F282">
        <v>2</v>
      </c>
      <c r="G282" t="s">
        <v>38</v>
      </c>
      <c r="H282" t="s">
        <v>31</v>
      </c>
      <c r="I282" t="str">
        <f>VLOOKUP(H282,CODE_SHEET!$A$2:$G$151,3,FALSE)</f>
        <v>Siderastrea</v>
      </c>
      <c r="J282" t="str">
        <f>VLOOKUP(H282,CODE_SHEET!$A$2:$G$151,4,FALSE)</f>
        <v>siderea</v>
      </c>
      <c r="K282" s="1">
        <v>13</v>
      </c>
      <c r="L282" s="1">
        <v>10</v>
      </c>
      <c r="M282" s="1">
        <v>8</v>
      </c>
      <c r="N282">
        <f t="shared" si="14"/>
        <v>289.02652413026101</v>
      </c>
      <c r="O282">
        <v>10</v>
      </c>
      <c r="P282" t="s">
        <v>29</v>
      </c>
      <c r="Q282" t="s">
        <v>30</v>
      </c>
      <c r="R282">
        <v>30</v>
      </c>
      <c r="S282">
        <v>0</v>
      </c>
      <c r="T282">
        <v>60</v>
      </c>
      <c r="U282">
        <v>0</v>
      </c>
      <c r="V282">
        <v>0</v>
      </c>
      <c r="W282">
        <v>0</v>
      </c>
      <c r="X282">
        <f t="shared" si="12"/>
        <v>0</v>
      </c>
      <c r="Y282">
        <f t="shared" si="13"/>
        <v>289.02652413026101</v>
      </c>
    </row>
    <row r="283" spans="1:25">
      <c r="A283">
        <v>2020</v>
      </c>
      <c r="B283" t="s">
        <v>25</v>
      </c>
      <c r="C283">
        <v>29</v>
      </c>
      <c r="D283" t="s">
        <v>50</v>
      </c>
      <c r="E283">
        <v>50</v>
      </c>
      <c r="F283">
        <v>2</v>
      </c>
      <c r="G283" t="s">
        <v>38</v>
      </c>
      <c r="H283" t="s">
        <v>33</v>
      </c>
      <c r="I283" t="str">
        <f>VLOOKUP(H283,CODE_SHEET!$A$2:$G$151,3,FALSE)</f>
        <v>Agaricia</v>
      </c>
      <c r="J283" t="str">
        <f>VLOOKUP(H283,CODE_SHEET!$A$2:$G$151,4,FALSE)</f>
        <v>agaricites</v>
      </c>
      <c r="K283" s="1">
        <v>18</v>
      </c>
      <c r="L283" s="1">
        <v>9</v>
      </c>
      <c r="M283" s="1">
        <v>3</v>
      </c>
      <c r="N283">
        <f t="shared" si="14"/>
        <v>127.23450247038662</v>
      </c>
      <c r="O283">
        <v>10</v>
      </c>
      <c r="P283" t="s">
        <v>29</v>
      </c>
      <c r="Q283" t="s">
        <v>30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12"/>
        <v>0</v>
      </c>
      <c r="Y283">
        <f t="shared" si="13"/>
        <v>127.23450247038662</v>
      </c>
    </row>
    <row r="284" spans="1:25">
      <c r="A284">
        <v>2020</v>
      </c>
      <c r="B284" t="s">
        <v>25</v>
      </c>
      <c r="C284">
        <v>29</v>
      </c>
      <c r="D284" t="s">
        <v>50</v>
      </c>
      <c r="E284">
        <v>50</v>
      </c>
      <c r="F284">
        <v>2</v>
      </c>
      <c r="G284" t="s">
        <v>38</v>
      </c>
      <c r="H284" t="s">
        <v>33</v>
      </c>
      <c r="I284" t="str">
        <f>VLOOKUP(H284,CODE_SHEET!$A$2:$G$151,3,FALSE)</f>
        <v>Agaricia</v>
      </c>
      <c r="J284" t="str">
        <f>VLOOKUP(H284,CODE_SHEET!$A$2:$G$151,4,FALSE)</f>
        <v>agaricites</v>
      </c>
      <c r="K284" s="1">
        <v>30</v>
      </c>
      <c r="L284" s="1">
        <v>13</v>
      </c>
      <c r="M284" s="1">
        <v>22</v>
      </c>
      <c r="N284">
        <f t="shared" si="14"/>
        <v>1485.973325147972</v>
      </c>
      <c r="O284">
        <v>10</v>
      </c>
      <c r="P284" t="s">
        <v>29</v>
      </c>
      <c r="Q284" t="s">
        <v>30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20</v>
      </c>
      <c r="X284">
        <f t="shared" si="12"/>
        <v>297.19466502959443</v>
      </c>
      <c r="Y284">
        <f t="shared" si="13"/>
        <v>1188.7786601183775</v>
      </c>
    </row>
    <row r="285" spans="1:25">
      <c r="A285">
        <v>2020</v>
      </c>
      <c r="B285" t="s">
        <v>25</v>
      </c>
      <c r="C285">
        <v>29</v>
      </c>
      <c r="D285" t="s">
        <v>50</v>
      </c>
      <c r="E285">
        <v>50</v>
      </c>
      <c r="F285">
        <v>2</v>
      </c>
      <c r="G285" t="s">
        <v>38</v>
      </c>
      <c r="H285" t="s">
        <v>33</v>
      </c>
      <c r="I285" t="str">
        <f>VLOOKUP(H285,CODE_SHEET!$A$2:$G$151,3,FALSE)</f>
        <v>Agaricia</v>
      </c>
      <c r="J285" t="str">
        <f>VLOOKUP(H285,CODE_SHEET!$A$2:$G$151,4,FALSE)</f>
        <v>agaricites</v>
      </c>
      <c r="K285" s="1">
        <v>30</v>
      </c>
      <c r="L285" s="1">
        <v>25</v>
      </c>
      <c r="M285" s="1">
        <v>40</v>
      </c>
      <c r="N285">
        <f t="shared" si="14"/>
        <v>3455.7519189487725</v>
      </c>
      <c r="O285">
        <v>10</v>
      </c>
      <c r="P285" t="s">
        <v>29</v>
      </c>
      <c r="Q285" t="s">
        <v>30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50</v>
      </c>
      <c r="X285">
        <f t="shared" si="12"/>
        <v>1727.8759594743863</v>
      </c>
      <c r="Y285">
        <f t="shared" si="13"/>
        <v>1727.8759594743863</v>
      </c>
    </row>
    <row r="286" spans="1:25">
      <c r="A286">
        <v>2020</v>
      </c>
      <c r="B286" t="s">
        <v>25</v>
      </c>
      <c r="C286">
        <v>29</v>
      </c>
      <c r="D286" t="s">
        <v>50</v>
      </c>
      <c r="E286">
        <v>50</v>
      </c>
      <c r="F286">
        <v>2</v>
      </c>
      <c r="G286" t="s">
        <v>38</v>
      </c>
      <c r="H286" t="s">
        <v>32</v>
      </c>
      <c r="I286" t="str">
        <f>VLOOKUP(H286,CODE_SHEET!$A$2:$G$151,3,FALSE)</f>
        <v>Porites</v>
      </c>
      <c r="J286" t="str">
        <f>VLOOKUP(H286,CODE_SHEET!$A$2:$G$151,4,FALSE)</f>
        <v>porites</v>
      </c>
      <c r="K286" s="1">
        <v>50</v>
      </c>
      <c r="L286" s="1">
        <v>45</v>
      </c>
      <c r="M286" s="1">
        <v>30</v>
      </c>
      <c r="N286">
        <f t="shared" si="14"/>
        <v>4476.7695313654549</v>
      </c>
      <c r="O286">
        <v>10</v>
      </c>
      <c r="P286" t="s">
        <v>29</v>
      </c>
      <c r="Q286" t="s">
        <v>30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25</v>
      </c>
      <c r="X286">
        <f t="shared" si="12"/>
        <v>1119.1923828413637</v>
      </c>
      <c r="Y286">
        <f t="shared" si="13"/>
        <v>3357.5771485240912</v>
      </c>
    </row>
    <row r="287" spans="1:25">
      <c r="A287">
        <v>2020</v>
      </c>
      <c r="B287" t="s">
        <v>25</v>
      </c>
      <c r="C287">
        <v>29</v>
      </c>
      <c r="D287" t="s">
        <v>50</v>
      </c>
      <c r="E287">
        <v>50</v>
      </c>
      <c r="F287">
        <v>2</v>
      </c>
      <c r="G287" t="s">
        <v>38</v>
      </c>
      <c r="H287" t="s">
        <v>39</v>
      </c>
      <c r="I287" t="str">
        <f>VLOOKUP(H287,CODE_SHEET!$A$2:$G$151,3,FALSE)</f>
        <v>Orbicella</v>
      </c>
      <c r="J287" t="str">
        <f>VLOOKUP(H287,CODE_SHEET!$A$2:$G$151,4,FALSE)</f>
        <v>faveolata</v>
      </c>
      <c r="K287" s="1">
        <v>60</v>
      </c>
      <c r="L287" s="1">
        <v>30</v>
      </c>
      <c r="M287" s="1">
        <v>25</v>
      </c>
      <c r="N287">
        <f t="shared" si="14"/>
        <v>3534.291735288517</v>
      </c>
      <c r="O287">
        <v>10</v>
      </c>
      <c r="P287" t="s">
        <v>29</v>
      </c>
      <c r="Q287" t="s">
        <v>30</v>
      </c>
      <c r="R287">
        <v>0</v>
      </c>
      <c r="S287">
        <v>0</v>
      </c>
      <c r="T287">
        <v>0</v>
      </c>
      <c r="U287">
        <v>5</v>
      </c>
      <c r="V287">
        <v>0</v>
      </c>
      <c r="W287">
        <v>0</v>
      </c>
      <c r="X287">
        <f t="shared" si="12"/>
        <v>176.71458676442586</v>
      </c>
      <c r="Y287">
        <f t="shared" si="13"/>
        <v>3357.5771485240912</v>
      </c>
    </row>
    <row r="288" spans="1:25">
      <c r="A288">
        <v>2020</v>
      </c>
      <c r="B288" t="s">
        <v>25</v>
      </c>
      <c r="C288">
        <v>29</v>
      </c>
      <c r="D288" t="s">
        <v>50</v>
      </c>
      <c r="E288">
        <v>50</v>
      </c>
      <c r="F288">
        <v>2</v>
      </c>
      <c r="G288" t="s">
        <v>38</v>
      </c>
      <c r="H288" t="s">
        <v>33</v>
      </c>
      <c r="I288" t="str">
        <f>VLOOKUP(H288,CODE_SHEET!$A$2:$G$151,3,FALSE)</f>
        <v>Agaricia</v>
      </c>
      <c r="J288" t="str">
        <f>VLOOKUP(H288,CODE_SHEET!$A$2:$G$151,4,FALSE)</f>
        <v>agaricites</v>
      </c>
      <c r="K288" s="1">
        <v>20</v>
      </c>
      <c r="L288" s="1">
        <v>14</v>
      </c>
      <c r="M288" s="1">
        <v>4</v>
      </c>
      <c r="N288">
        <f t="shared" si="14"/>
        <v>213.62830044410595</v>
      </c>
      <c r="O288">
        <v>10</v>
      </c>
      <c r="P288" t="s">
        <v>29</v>
      </c>
      <c r="Q288" t="s">
        <v>30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5</v>
      </c>
      <c r="X288">
        <f t="shared" si="12"/>
        <v>10.681415022205298</v>
      </c>
      <c r="Y288">
        <f t="shared" si="13"/>
        <v>202.94688542190065</v>
      </c>
    </row>
    <row r="289" spans="1:25">
      <c r="A289">
        <v>2020</v>
      </c>
      <c r="B289" t="s">
        <v>25</v>
      </c>
      <c r="C289">
        <v>29</v>
      </c>
      <c r="D289" t="s">
        <v>50</v>
      </c>
      <c r="E289">
        <v>50</v>
      </c>
      <c r="F289">
        <v>2</v>
      </c>
      <c r="G289" t="s">
        <v>38</v>
      </c>
      <c r="H289" t="s">
        <v>32</v>
      </c>
      <c r="I289" t="str">
        <f>VLOOKUP(H289,CODE_SHEET!$A$2:$G$151,3,FALSE)</f>
        <v>Porites</v>
      </c>
      <c r="J289" t="str">
        <f>VLOOKUP(H289,CODE_SHEET!$A$2:$G$151,4,FALSE)</f>
        <v>porites</v>
      </c>
      <c r="K289" s="1">
        <v>30</v>
      </c>
      <c r="L289" s="1">
        <v>22</v>
      </c>
      <c r="M289" s="1">
        <v>12</v>
      </c>
      <c r="N289">
        <f t="shared" si="14"/>
        <v>980.17690792001531</v>
      </c>
      <c r="O289">
        <v>10</v>
      </c>
      <c r="P289" t="s">
        <v>29</v>
      </c>
      <c r="Q289" t="s">
        <v>30</v>
      </c>
      <c r="R289">
        <v>0</v>
      </c>
      <c r="S289">
        <v>0</v>
      </c>
      <c r="T289">
        <v>0</v>
      </c>
      <c r="U289">
        <v>30</v>
      </c>
      <c r="V289">
        <v>10</v>
      </c>
      <c r="W289">
        <v>20</v>
      </c>
      <c r="X289">
        <f t="shared" si="12"/>
        <v>588.10614475200919</v>
      </c>
      <c r="Y289">
        <f t="shared" si="13"/>
        <v>392.07076316800612</v>
      </c>
    </row>
    <row r="290" spans="1:25">
      <c r="A290">
        <v>2020</v>
      </c>
      <c r="B290" t="s">
        <v>25</v>
      </c>
      <c r="C290">
        <v>29</v>
      </c>
      <c r="D290" t="s">
        <v>50</v>
      </c>
      <c r="E290">
        <v>50</v>
      </c>
      <c r="F290">
        <v>2</v>
      </c>
      <c r="G290" t="s">
        <v>38</v>
      </c>
      <c r="H290" t="s">
        <v>33</v>
      </c>
      <c r="I290" t="str">
        <f>VLOOKUP(H290,CODE_SHEET!$A$2:$G$151,3,FALSE)</f>
        <v>Agaricia</v>
      </c>
      <c r="J290" t="str">
        <f>VLOOKUP(H290,CODE_SHEET!$A$2:$G$151,4,FALSE)</f>
        <v>agaricites</v>
      </c>
      <c r="K290" s="1">
        <v>35</v>
      </c>
      <c r="L290" s="1">
        <v>25</v>
      </c>
      <c r="M290" s="1">
        <v>10</v>
      </c>
      <c r="N290">
        <f t="shared" si="14"/>
        <v>942.47779607693792</v>
      </c>
      <c r="O290">
        <v>10</v>
      </c>
      <c r="P290" t="s">
        <v>41</v>
      </c>
      <c r="Q290" t="s">
        <v>45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40</v>
      </c>
      <c r="X290">
        <f t="shared" si="12"/>
        <v>376.9911184307752</v>
      </c>
      <c r="Y290">
        <f t="shared" si="13"/>
        <v>565.48667764616266</v>
      </c>
    </row>
    <row r="291" spans="1:25">
      <c r="A291">
        <v>2020</v>
      </c>
      <c r="B291" t="s">
        <v>25</v>
      </c>
      <c r="C291">
        <v>29</v>
      </c>
      <c r="D291" t="s">
        <v>50</v>
      </c>
      <c r="E291">
        <v>50</v>
      </c>
      <c r="F291">
        <v>2</v>
      </c>
      <c r="G291" t="s">
        <v>38</v>
      </c>
      <c r="H291" t="s">
        <v>39</v>
      </c>
      <c r="I291" t="str">
        <f>VLOOKUP(H291,CODE_SHEET!$A$2:$G$151,3,FALSE)</f>
        <v>Orbicella</v>
      </c>
      <c r="J291" t="str">
        <f>VLOOKUP(H291,CODE_SHEET!$A$2:$G$151,4,FALSE)</f>
        <v>faveolata</v>
      </c>
      <c r="K291" s="1">
        <v>35</v>
      </c>
      <c r="L291" s="1">
        <v>22</v>
      </c>
      <c r="M291" s="1">
        <v>19</v>
      </c>
      <c r="N291">
        <f t="shared" si="14"/>
        <v>1701.1724219188729</v>
      </c>
      <c r="O291">
        <v>10</v>
      </c>
      <c r="P291" t="s">
        <v>29</v>
      </c>
      <c r="Q291" t="s">
        <v>30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f t="shared" si="12"/>
        <v>0</v>
      </c>
      <c r="Y291">
        <f t="shared" si="13"/>
        <v>1701.1724219188729</v>
      </c>
    </row>
    <row r="292" spans="1:25">
      <c r="A292">
        <v>2020</v>
      </c>
      <c r="B292" t="s">
        <v>25</v>
      </c>
      <c r="C292">
        <v>29</v>
      </c>
      <c r="D292" t="s">
        <v>50</v>
      </c>
      <c r="E292">
        <v>50</v>
      </c>
      <c r="F292">
        <v>2</v>
      </c>
      <c r="G292" t="s">
        <v>38</v>
      </c>
      <c r="H292" t="s">
        <v>39</v>
      </c>
      <c r="I292" t="str">
        <f>VLOOKUP(H292,CODE_SHEET!$A$2:$G$151,3,FALSE)</f>
        <v>Orbicella</v>
      </c>
      <c r="J292" t="str">
        <f>VLOOKUP(H292,CODE_SHEET!$A$2:$G$151,4,FALSE)</f>
        <v>faveolata</v>
      </c>
      <c r="K292" s="1">
        <v>45</v>
      </c>
      <c r="L292" s="1">
        <v>30</v>
      </c>
      <c r="M292" s="1">
        <v>20</v>
      </c>
      <c r="N292">
        <f t="shared" si="14"/>
        <v>2356.1944901923448</v>
      </c>
      <c r="O292">
        <v>10</v>
      </c>
      <c r="P292" t="s">
        <v>29</v>
      </c>
      <c r="Q292" t="s">
        <v>30</v>
      </c>
      <c r="R292">
        <v>10</v>
      </c>
      <c r="S292">
        <v>0</v>
      </c>
      <c r="T292">
        <v>5</v>
      </c>
      <c r="U292">
        <v>0</v>
      </c>
      <c r="V292">
        <v>0</v>
      </c>
      <c r="W292">
        <v>0</v>
      </c>
      <c r="X292">
        <f t="shared" si="12"/>
        <v>0</v>
      </c>
      <c r="Y292">
        <f t="shared" si="13"/>
        <v>2356.1944901923448</v>
      </c>
    </row>
    <row r="293" spans="1:25">
      <c r="A293">
        <v>2020</v>
      </c>
      <c r="B293" t="s">
        <v>25</v>
      </c>
      <c r="C293">
        <v>29</v>
      </c>
      <c r="D293" t="s">
        <v>50</v>
      </c>
      <c r="E293">
        <v>50</v>
      </c>
      <c r="F293">
        <v>2</v>
      </c>
      <c r="G293" t="s">
        <v>38</v>
      </c>
      <c r="H293" t="s">
        <v>31</v>
      </c>
      <c r="I293" t="str">
        <f>VLOOKUP(H293,CODE_SHEET!$A$2:$G$151,3,FALSE)</f>
        <v>Siderastrea</v>
      </c>
      <c r="J293" t="str">
        <f>VLOOKUP(H293,CODE_SHEET!$A$2:$G$151,4,FALSE)</f>
        <v>siderea</v>
      </c>
      <c r="K293" s="1">
        <v>20</v>
      </c>
      <c r="L293" s="1">
        <v>17</v>
      </c>
      <c r="M293" s="1">
        <v>4</v>
      </c>
      <c r="N293">
        <f t="shared" si="14"/>
        <v>232.4778563656447</v>
      </c>
      <c r="O293">
        <v>10</v>
      </c>
      <c r="P293" t="s">
        <v>29</v>
      </c>
      <c r="Q293" t="s">
        <v>30</v>
      </c>
      <c r="R293">
        <v>40</v>
      </c>
      <c r="S293">
        <v>0</v>
      </c>
      <c r="T293">
        <v>50</v>
      </c>
      <c r="U293">
        <v>0</v>
      </c>
      <c r="V293">
        <v>0</v>
      </c>
      <c r="W293">
        <v>0</v>
      </c>
      <c r="X293">
        <f t="shared" si="12"/>
        <v>0</v>
      </c>
      <c r="Y293">
        <f t="shared" si="13"/>
        <v>232.4778563656447</v>
      </c>
    </row>
    <row r="294" spans="1:25">
      <c r="A294">
        <v>2020</v>
      </c>
      <c r="B294" t="s">
        <v>25</v>
      </c>
      <c r="C294">
        <v>29</v>
      </c>
      <c r="D294" t="s">
        <v>50</v>
      </c>
      <c r="E294">
        <v>50</v>
      </c>
      <c r="F294">
        <v>2</v>
      </c>
      <c r="G294" t="s">
        <v>38</v>
      </c>
      <c r="H294" t="s">
        <v>28</v>
      </c>
      <c r="I294" t="str">
        <f>VLOOKUP(H294,CODE_SHEET!$A$2:$G$151,3,FALSE)</f>
        <v>Porites</v>
      </c>
      <c r="J294" t="str">
        <f>VLOOKUP(H294,CODE_SHEET!$A$2:$G$151,4,FALSE)</f>
        <v>astreoides</v>
      </c>
      <c r="K294" s="1">
        <v>19</v>
      </c>
      <c r="L294" s="1">
        <v>18</v>
      </c>
      <c r="M294" s="1">
        <v>4</v>
      </c>
      <c r="N294">
        <f t="shared" si="14"/>
        <v>232.4778563656447</v>
      </c>
      <c r="O294">
        <v>10</v>
      </c>
      <c r="P294" t="s">
        <v>29</v>
      </c>
      <c r="Q294" t="s">
        <v>30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f t="shared" si="12"/>
        <v>0</v>
      </c>
      <c r="Y294">
        <f t="shared" si="13"/>
        <v>232.4778563656447</v>
      </c>
    </row>
    <row r="295" spans="1:25">
      <c r="A295">
        <v>2020</v>
      </c>
      <c r="B295" t="s">
        <v>25</v>
      </c>
      <c r="C295">
        <v>29</v>
      </c>
      <c r="D295" t="s">
        <v>50</v>
      </c>
      <c r="E295">
        <v>50</v>
      </c>
      <c r="F295">
        <v>2</v>
      </c>
      <c r="G295" t="s">
        <v>38</v>
      </c>
      <c r="H295" t="s">
        <v>33</v>
      </c>
      <c r="I295" t="str">
        <f>VLOOKUP(H295,CODE_SHEET!$A$2:$G$151,3,FALSE)</f>
        <v>Agaricia</v>
      </c>
      <c r="J295" t="str">
        <f>VLOOKUP(H295,CODE_SHEET!$A$2:$G$151,4,FALSE)</f>
        <v>agaricites</v>
      </c>
      <c r="K295" s="1">
        <v>45</v>
      </c>
      <c r="L295" s="1">
        <v>40</v>
      </c>
      <c r="M295" s="1">
        <v>25</v>
      </c>
      <c r="N295">
        <f t="shared" si="14"/>
        <v>3337.9421944391552</v>
      </c>
      <c r="O295">
        <v>10</v>
      </c>
      <c r="P295" t="s">
        <v>41</v>
      </c>
      <c r="Q295" t="s">
        <v>45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45</v>
      </c>
      <c r="X295">
        <f t="shared" si="12"/>
        <v>1502.0739874976198</v>
      </c>
      <c r="Y295">
        <f t="shared" si="13"/>
        <v>1835.8682069415354</v>
      </c>
    </row>
    <row r="296" spans="1:25">
      <c r="A296">
        <v>2020</v>
      </c>
      <c r="B296" t="s">
        <v>25</v>
      </c>
      <c r="C296">
        <v>29</v>
      </c>
      <c r="D296" t="s">
        <v>50</v>
      </c>
      <c r="E296">
        <v>50</v>
      </c>
      <c r="F296">
        <v>2</v>
      </c>
      <c r="G296" t="s">
        <v>38</v>
      </c>
      <c r="H296" t="s">
        <v>39</v>
      </c>
      <c r="I296" t="str">
        <f>VLOOKUP(H296,CODE_SHEET!$A$2:$G$151,3,FALSE)</f>
        <v>Orbicella</v>
      </c>
      <c r="J296" t="str">
        <f>VLOOKUP(H296,CODE_SHEET!$A$2:$G$151,4,FALSE)</f>
        <v>faveolata</v>
      </c>
      <c r="K296" s="1">
        <v>50</v>
      </c>
      <c r="L296" s="1">
        <v>30</v>
      </c>
      <c r="M296" s="1">
        <v>40</v>
      </c>
      <c r="N296">
        <f t="shared" si="14"/>
        <v>5026.5482457436692</v>
      </c>
      <c r="O296">
        <v>10</v>
      </c>
      <c r="P296" t="s">
        <v>29</v>
      </c>
      <c r="Q296" t="s">
        <v>30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f t="shared" si="12"/>
        <v>0</v>
      </c>
      <c r="Y296">
        <f t="shared" si="13"/>
        <v>5026.5482457436692</v>
      </c>
    </row>
    <row r="297" spans="1:25">
      <c r="A297">
        <v>2020</v>
      </c>
      <c r="B297" t="s">
        <v>25</v>
      </c>
      <c r="C297">
        <v>29</v>
      </c>
      <c r="D297" t="s">
        <v>50</v>
      </c>
      <c r="E297">
        <v>50</v>
      </c>
      <c r="F297">
        <v>2</v>
      </c>
      <c r="G297" t="s">
        <v>38</v>
      </c>
      <c r="H297" t="s">
        <v>39</v>
      </c>
      <c r="I297" t="str">
        <f>VLOOKUP(H297,CODE_SHEET!$A$2:$G$151,3,FALSE)</f>
        <v>Orbicella</v>
      </c>
      <c r="J297" t="str">
        <f>VLOOKUP(H297,CODE_SHEET!$A$2:$G$151,4,FALSE)</f>
        <v>faveolata</v>
      </c>
      <c r="K297" s="1">
        <v>70</v>
      </c>
      <c r="L297" s="1">
        <v>35</v>
      </c>
      <c r="M297" s="1">
        <v>45</v>
      </c>
      <c r="N297">
        <f t="shared" si="14"/>
        <v>7422.0126441058865</v>
      </c>
      <c r="O297">
        <v>10</v>
      </c>
      <c r="P297" t="s">
        <v>29</v>
      </c>
      <c r="Q297" t="s">
        <v>30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f t="shared" si="12"/>
        <v>0</v>
      </c>
      <c r="Y297">
        <f t="shared" si="13"/>
        <v>7422.0126441058865</v>
      </c>
    </row>
    <row r="298" spans="1:25">
      <c r="A298">
        <v>2020</v>
      </c>
      <c r="B298" t="s">
        <v>25</v>
      </c>
      <c r="C298">
        <v>29</v>
      </c>
      <c r="D298" t="s">
        <v>50</v>
      </c>
      <c r="E298">
        <v>50</v>
      </c>
      <c r="F298">
        <v>2</v>
      </c>
      <c r="G298" t="s">
        <v>38</v>
      </c>
      <c r="H298" t="s">
        <v>33</v>
      </c>
      <c r="I298" t="str">
        <f>VLOOKUP(H298,CODE_SHEET!$A$2:$G$151,3,FALSE)</f>
        <v>Agaricia</v>
      </c>
      <c r="J298" t="str">
        <f>VLOOKUP(H298,CODE_SHEET!$A$2:$G$151,4,FALSE)</f>
        <v>agaricites</v>
      </c>
      <c r="K298" s="1">
        <v>16</v>
      </c>
      <c r="L298" s="1">
        <v>10</v>
      </c>
      <c r="M298" s="1">
        <v>4</v>
      </c>
      <c r="N298">
        <f t="shared" si="14"/>
        <v>163.36281798666926</v>
      </c>
      <c r="O298">
        <v>10</v>
      </c>
      <c r="P298" t="s">
        <v>29</v>
      </c>
      <c r="Q298" t="s">
        <v>30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f t="shared" si="12"/>
        <v>0</v>
      </c>
      <c r="Y298">
        <f t="shared" si="13"/>
        <v>163.36281798666926</v>
      </c>
    </row>
    <row r="299" spans="1:25">
      <c r="A299">
        <v>2020</v>
      </c>
      <c r="B299" t="s">
        <v>25</v>
      </c>
      <c r="C299">
        <v>29</v>
      </c>
      <c r="D299" t="s">
        <v>50</v>
      </c>
      <c r="E299">
        <v>50</v>
      </c>
      <c r="F299">
        <v>2</v>
      </c>
      <c r="G299" t="s">
        <v>38</v>
      </c>
      <c r="H299" t="s">
        <v>33</v>
      </c>
      <c r="I299" t="str">
        <f>VLOOKUP(H299,CODE_SHEET!$A$2:$G$151,3,FALSE)</f>
        <v>Agaricia</v>
      </c>
      <c r="J299" t="str">
        <f>VLOOKUP(H299,CODE_SHEET!$A$2:$G$151,4,FALSE)</f>
        <v>agaricites</v>
      </c>
      <c r="K299" s="1">
        <v>24</v>
      </c>
      <c r="L299" s="1">
        <v>14</v>
      </c>
      <c r="M299" s="1">
        <v>12</v>
      </c>
      <c r="N299">
        <f t="shared" si="14"/>
        <v>716.2831250184729</v>
      </c>
      <c r="O299">
        <v>10</v>
      </c>
      <c r="P299" t="s">
        <v>41</v>
      </c>
      <c r="Q299" t="s">
        <v>45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5</v>
      </c>
      <c r="X299">
        <f t="shared" si="12"/>
        <v>35.814156250923645</v>
      </c>
      <c r="Y299">
        <f t="shared" si="13"/>
        <v>680.46896876754931</v>
      </c>
    </row>
    <row r="300" spans="1:25">
      <c r="A300">
        <v>2020</v>
      </c>
      <c r="B300" t="s">
        <v>25</v>
      </c>
      <c r="C300">
        <v>29</v>
      </c>
      <c r="D300" t="s">
        <v>50</v>
      </c>
      <c r="E300">
        <v>50</v>
      </c>
      <c r="F300">
        <v>2</v>
      </c>
      <c r="G300" t="s">
        <v>38</v>
      </c>
      <c r="H300" t="s">
        <v>28</v>
      </c>
      <c r="I300" t="str">
        <f>VLOOKUP(H300,CODE_SHEET!$A$2:$G$151,3,FALSE)</f>
        <v>Porites</v>
      </c>
      <c r="J300" t="str">
        <f>VLOOKUP(H300,CODE_SHEET!$A$2:$G$151,4,FALSE)</f>
        <v>astreoides</v>
      </c>
      <c r="K300" s="1">
        <v>38</v>
      </c>
      <c r="L300" s="1">
        <v>24</v>
      </c>
      <c r="M300" s="1">
        <v>40</v>
      </c>
      <c r="N300">
        <f t="shared" si="14"/>
        <v>3895.5748904513434</v>
      </c>
      <c r="O300">
        <v>10</v>
      </c>
      <c r="P300" t="s">
        <v>29</v>
      </c>
      <c r="Q300" t="s">
        <v>30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f t="shared" si="12"/>
        <v>0</v>
      </c>
      <c r="Y300">
        <f t="shared" si="13"/>
        <v>3895.5748904513434</v>
      </c>
    </row>
    <row r="301" spans="1:25">
      <c r="A301">
        <v>2020</v>
      </c>
      <c r="B301" t="s">
        <v>25</v>
      </c>
      <c r="C301">
        <v>29</v>
      </c>
      <c r="D301" t="s">
        <v>50</v>
      </c>
      <c r="E301">
        <v>50</v>
      </c>
      <c r="F301">
        <v>2</v>
      </c>
      <c r="G301" t="s">
        <v>38</v>
      </c>
      <c r="H301" t="s">
        <v>39</v>
      </c>
      <c r="I301" t="str">
        <f>VLOOKUP(H301,CODE_SHEET!$A$2:$G$151,3,FALSE)</f>
        <v>Orbicella</v>
      </c>
      <c r="J301" t="str">
        <f>VLOOKUP(H301,CODE_SHEET!$A$2:$G$151,4,FALSE)</f>
        <v>faveolata</v>
      </c>
      <c r="K301" s="1">
        <v>35</v>
      </c>
      <c r="L301" s="1">
        <v>30</v>
      </c>
      <c r="M301" s="1">
        <v>45</v>
      </c>
      <c r="N301">
        <f t="shared" si="14"/>
        <v>4594.5792558750727</v>
      </c>
      <c r="O301">
        <v>10</v>
      </c>
      <c r="P301" t="s">
        <v>29</v>
      </c>
      <c r="Q301" t="s">
        <v>30</v>
      </c>
      <c r="R301">
        <v>0</v>
      </c>
      <c r="S301">
        <v>0</v>
      </c>
      <c r="T301">
        <v>0</v>
      </c>
      <c r="U301">
        <v>5</v>
      </c>
      <c r="V301">
        <v>0</v>
      </c>
      <c r="W301">
        <v>20</v>
      </c>
      <c r="X301">
        <f t="shared" si="12"/>
        <v>1148.6448139687682</v>
      </c>
      <c r="Y301">
        <f t="shared" si="13"/>
        <v>3445.9344419063045</v>
      </c>
    </row>
    <row r="302" spans="1:25">
      <c r="A302">
        <v>2020</v>
      </c>
      <c r="B302" t="s">
        <v>25</v>
      </c>
      <c r="C302">
        <v>29</v>
      </c>
      <c r="D302" t="s">
        <v>50</v>
      </c>
      <c r="E302">
        <v>50</v>
      </c>
      <c r="F302">
        <v>2</v>
      </c>
      <c r="G302" t="s">
        <v>38</v>
      </c>
      <c r="H302" t="s">
        <v>39</v>
      </c>
      <c r="I302" t="str">
        <f>VLOOKUP(H302,CODE_SHEET!$A$2:$G$151,3,FALSE)</f>
        <v>Orbicella</v>
      </c>
      <c r="J302" t="str">
        <f>VLOOKUP(H302,CODE_SHEET!$A$2:$G$151,4,FALSE)</f>
        <v>faveolata</v>
      </c>
      <c r="K302" s="1">
        <v>40</v>
      </c>
      <c r="L302" s="1">
        <v>30</v>
      </c>
      <c r="M302" s="1">
        <v>40</v>
      </c>
      <c r="N302">
        <f t="shared" si="14"/>
        <v>4398.2297150257109</v>
      </c>
      <c r="O302">
        <v>10</v>
      </c>
      <c r="P302" t="s">
        <v>29</v>
      </c>
      <c r="Q302" t="s">
        <v>30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10</v>
      </c>
      <c r="X302">
        <f t="shared" si="12"/>
        <v>439.82297150257114</v>
      </c>
      <c r="Y302">
        <f t="shared" si="13"/>
        <v>3958.40674352314</v>
      </c>
    </row>
    <row r="303" spans="1:25">
      <c r="A303">
        <v>2020</v>
      </c>
      <c r="B303" t="s">
        <v>25</v>
      </c>
      <c r="C303">
        <v>29</v>
      </c>
      <c r="D303" t="s">
        <v>50</v>
      </c>
      <c r="E303">
        <v>50</v>
      </c>
      <c r="F303">
        <v>2</v>
      </c>
      <c r="G303" t="s">
        <v>38</v>
      </c>
      <c r="H303" t="s">
        <v>28</v>
      </c>
      <c r="I303" t="str">
        <f>VLOOKUP(H303,CODE_SHEET!$A$2:$G$151,3,FALSE)</f>
        <v>Porites</v>
      </c>
      <c r="J303" t="str">
        <f>VLOOKUP(H303,CODE_SHEET!$A$2:$G$151,4,FALSE)</f>
        <v>astreoides</v>
      </c>
      <c r="K303" s="1">
        <v>11</v>
      </c>
      <c r="L303" s="1">
        <v>10</v>
      </c>
      <c r="M303" s="1">
        <v>4</v>
      </c>
      <c r="N303">
        <f t="shared" si="14"/>
        <v>131.94689145077132</v>
      </c>
      <c r="O303">
        <v>10</v>
      </c>
      <c r="P303" t="s">
        <v>29</v>
      </c>
      <c r="Q303" t="s">
        <v>30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 t="shared" si="12"/>
        <v>0</v>
      </c>
      <c r="Y303">
        <f t="shared" si="13"/>
        <v>131.94689145077132</v>
      </c>
    </row>
    <row r="304" spans="1:25">
      <c r="A304">
        <v>2020</v>
      </c>
      <c r="B304" t="s">
        <v>25</v>
      </c>
      <c r="C304">
        <v>29</v>
      </c>
      <c r="D304" t="s">
        <v>50</v>
      </c>
      <c r="E304">
        <v>50</v>
      </c>
      <c r="F304">
        <v>2</v>
      </c>
      <c r="G304" t="s">
        <v>38</v>
      </c>
      <c r="H304" t="s">
        <v>49</v>
      </c>
      <c r="I304" t="str">
        <f>VLOOKUP(H304,CODE_SHEET!$A$2:$G$151,3,FALSE)</f>
        <v xml:space="preserve">Stephanocoenia </v>
      </c>
      <c r="J304" t="str">
        <f>VLOOKUP(H304,CODE_SHEET!$A$2:$G$151,4,FALSE)</f>
        <v>intersepta</v>
      </c>
      <c r="K304" s="1">
        <v>17</v>
      </c>
      <c r="L304" s="1">
        <v>17</v>
      </c>
      <c r="M304" s="1">
        <v>1</v>
      </c>
      <c r="N304">
        <f t="shared" si="14"/>
        <v>53.407075111026487</v>
      </c>
      <c r="O304">
        <v>10</v>
      </c>
      <c r="P304" t="s">
        <v>29</v>
      </c>
      <c r="Q304" t="s">
        <v>30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f t="shared" si="12"/>
        <v>0</v>
      </c>
      <c r="Y304">
        <f t="shared" si="13"/>
        <v>53.407075111026487</v>
      </c>
    </row>
    <row r="305" spans="1:25">
      <c r="A305">
        <v>2020</v>
      </c>
      <c r="B305" t="s">
        <v>25</v>
      </c>
      <c r="C305">
        <v>29</v>
      </c>
      <c r="D305" t="s">
        <v>50</v>
      </c>
      <c r="E305">
        <v>50</v>
      </c>
      <c r="F305">
        <v>2</v>
      </c>
      <c r="G305" t="s">
        <v>38</v>
      </c>
      <c r="H305" t="s">
        <v>33</v>
      </c>
      <c r="I305" t="str">
        <f>VLOOKUP(H305,CODE_SHEET!$A$2:$G$151,3,FALSE)</f>
        <v>Agaricia</v>
      </c>
      <c r="J305" t="str">
        <f>VLOOKUP(H305,CODE_SHEET!$A$2:$G$151,4,FALSE)</f>
        <v>agaricites</v>
      </c>
      <c r="K305" s="1">
        <v>30</v>
      </c>
      <c r="L305" s="1">
        <v>10</v>
      </c>
      <c r="M305" s="1">
        <v>10</v>
      </c>
      <c r="N305">
        <f t="shared" si="14"/>
        <v>628.31853071795865</v>
      </c>
      <c r="O305">
        <v>10</v>
      </c>
      <c r="P305" t="s">
        <v>29</v>
      </c>
      <c r="Q305" t="s">
        <v>30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35</v>
      </c>
      <c r="X305">
        <f t="shared" si="12"/>
        <v>219.91148575128551</v>
      </c>
      <c r="Y305">
        <f t="shared" si="13"/>
        <v>408.40704496667314</v>
      </c>
    </row>
    <row r="306" spans="1:25">
      <c r="A306">
        <v>2020</v>
      </c>
      <c r="B306" t="s">
        <v>25</v>
      </c>
      <c r="C306">
        <v>29</v>
      </c>
      <c r="D306" t="s">
        <v>50</v>
      </c>
      <c r="E306">
        <v>50</v>
      </c>
      <c r="F306">
        <v>2</v>
      </c>
      <c r="G306" t="s">
        <v>38</v>
      </c>
      <c r="H306" t="s">
        <v>39</v>
      </c>
      <c r="I306" t="str">
        <f>VLOOKUP(H306,CODE_SHEET!$A$2:$G$151,3,FALSE)</f>
        <v>Orbicella</v>
      </c>
      <c r="J306" t="str">
        <f>VLOOKUP(H306,CODE_SHEET!$A$2:$G$151,4,FALSE)</f>
        <v>faveolata</v>
      </c>
      <c r="K306" s="1">
        <v>70</v>
      </c>
      <c r="L306" s="1">
        <v>65</v>
      </c>
      <c r="M306" s="1">
        <v>40</v>
      </c>
      <c r="N306">
        <f t="shared" si="14"/>
        <v>8482.3001646924404</v>
      </c>
      <c r="O306">
        <v>10</v>
      </c>
      <c r="P306" t="s">
        <v>29</v>
      </c>
      <c r="Q306" t="s">
        <v>30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40</v>
      </c>
      <c r="X306">
        <f t="shared" si="12"/>
        <v>3392.9200658769764</v>
      </c>
      <c r="Y306">
        <f t="shared" si="13"/>
        <v>5089.3800988154635</v>
      </c>
    </row>
    <row r="307" spans="1:25">
      <c r="A307">
        <v>2020</v>
      </c>
      <c r="B307" t="s">
        <v>25</v>
      </c>
      <c r="C307">
        <v>29</v>
      </c>
      <c r="D307" t="s">
        <v>50</v>
      </c>
      <c r="E307">
        <v>50</v>
      </c>
      <c r="F307">
        <v>2</v>
      </c>
      <c r="G307" t="s">
        <v>38</v>
      </c>
      <c r="H307" t="s">
        <v>33</v>
      </c>
      <c r="I307" t="str">
        <f>VLOOKUP(H307,CODE_SHEET!$A$2:$G$151,3,FALSE)</f>
        <v>Agaricia</v>
      </c>
      <c r="J307" t="str">
        <f>VLOOKUP(H307,CODE_SHEET!$A$2:$G$151,4,FALSE)</f>
        <v>agaricites</v>
      </c>
      <c r="K307" s="1">
        <v>18</v>
      </c>
      <c r="L307" s="1">
        <v>10</v>
      </c>
      <c r="M307" s="1">
        <v>1</v>
      </c>
      <c r="N307">
        <f t="shared" si="14"/>
        <v>43.982297150257104</v>
      </c>
      <c r="O307">
        <v>10</v>
      </c>
      <c r="P307" t="s">
        <v>29</v>
      </c>
      <c r="Q307" t="s">
        <v>30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f t="shared" si="12"/>
        <v>0</v>
      </c>
      <c r="Y307">
        <f t="shared" si="13"/>
        <v>43.982297150257104</v>
      </c>
    </row>
    <row r="308" spans="1:25">
      <c r="A308">
        <v>2020</v>
      </c>
      <c r="B308" t="s">
        <v>25</v>
      </c>
      <c r="C308">
        <v>29</v>
      </c>
      <c r="D308" t="s">
        <v>50</v>
      </c>
      <c r="E308">
        <v>50</v>
      </c>
      <c r="F308">
        <v>2</v>
      </c>
      <c r="G308" t="s">
        <v>38</v>
      </c>
      <c r="H308" t="s">
        <v>33</v>
      </c>
      <c r="I308" t="str">
        <f>VLOOKUP(H308,CODE_SHEET!$A$2:$G$151,3,FALSE)</f>
        <v>Agaricia</v>
      </c>
      <c r="J308" t="str">
        <f>VLOOKUP(H308,CODE_SHEET!$A$2:$G$151,4,FALSE)</f>
        <v>agaricites</v>
      </c>
      <c r="K308" s="1">
        <v>23</v>
      </c>
      <c r="L308" s="1">
        <v>16</v>
      </c>
      <c r="M308" s="1">
        <v>24</v>
      </c>
      <c r="N308">
        <f t="shared" si="14"/>
        <v>1470.2653618800232</v>
      </c>
      <c r="O308">
        <v>10</v>
      </c>
      <c r="P308" t="s">
        <v>29</v>
      </c>
      <c r="Q308" t="s">
        <v>30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20</v>
      </c>
      <c r="X308">
        <f t="shared" si="12"/>
        <v>294.05307237600465</v>
      </c>
      <c r="Y308">
        <f t="shared" si="13"/>
        <v>1176.2122895040186</v>
      </c>
    </row>
    <row r="309" spans="1:25">
      <c r="A309">
        <v>2020</v>
      </c>
      <c r="B309" t="s">
        <v>25</v>
      </c>
      <c r="C309">
        <v>29</v>
      </c>
      <c r="D309" t="s">
        <v>50</v>
      </c>
      <c r="E309">
        <v>50</v>
      </c>
      <c r="F309">
        <v>2</v>
      </c>
      <c r="G309" t="s">
        <v>38</v>
      </c>
      <c r="H309" t="s">
        <v>31</v>
      </c>
      <c r="I309" t="str">
        <f>VLOOKUP(H309,CODE_SHEET!$A$2:$G$151,3,FALSE)</f>
        <v>Siderastrea</v>
      </c>
      <c r="J309" t="str">
        <f>VLOOKUP(H309,CODE_SHEET!$A$2:$G$151,4,FALSE)</f>
        <v>siderea</v>
      </c>
      <c r="K309" s="1">
        <v>14</v>
      </c>
      <c r="L309" s="1">
        <v>14</v>
      </c>
      <c r="M309" s="1">
        <v>8</v>
      </c>
      <c r="N309">
        <f t="shared" si="14"/>
        <v>351.85837720205683</v>
      </c>
      <c r="O309">
        <v>10</v>
      </c>
      <c r="P309" t="s">
        <v>29</v>
      </c>
      <c r="Q309" t="s">
        <v>30</v>
      </c>
      <c r="R309">
        <v>80</v>
      </c>
      <c r="S309">
        <v>0</v>
      </c>
      <c r="T309">
        <v>5</v>
      </c>
      <c r="U309">
        <v>0</v>
      </c>
      <c r="V309">
        <v>0</v>
      </c>
      <c r="W309">
        <v>0</v>
      </c>
      <c r="X309">
        <f t="shared" si="12"/>
        <v>0</v>
      </c>
      <c r="Y309">
        <f t="shared" si="13"/>
        <v>351.85837720205683</v>
      </c>
    </row>
    <row r="310" spans="1:25">
      <c r="A310">
        <v>2020</v>
      </c>
      <c r="B310" t="s">
        <v>25</v>
      </c>
      <c r="C310">
        <v>29</v>
      </c>
      <c r="D310" t="s">
        <v>50</v>
      </c>
      <c r="E310">
        <v>50</v>
      </c>
      <c r="F310">
        <v>2</v>
      </c>
      <c r="G310" t="s">
        <v>38</v>
      </c>
      <c r="H310" t="s">
        <v>40</v>
      </c>
      <c r="I310" t="str">
        <f>VLOOKUP(H310,CODE_SHEET!$A$2:$G$151,3,FALSE)</f>
        <v>Porites</v>
      </c>
      <c r="J310" t="str">
        <f>VLOOKUP(H310,CODE_SHEET!$A$2:$G$151,4,FALSE)</f>
        <v>furcata</v>
      </c>
      <c r="K310" s="1">
        <v>18</v>
      </c>
      <c r="L310" s="1">
        <v>18</v>
      </c>
      <c r="M310" s="1">
        <v>8</v>
      </c>
      <c r="N310">
        <f t="shared" si="14"/>
        <v>452.38934211693021</v>
      </c>
      <c r="O310">
        <v>10</v>
      </c>
      <c r="P310" t="s">
        <v>29</v>
      </c>
      <c r="Q310" t="s">
        <v>30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f t="shared" si="12"/>
        <v>0</v>
      </c>
      <c r="Y310">
        <f t="shared" si="13"/>
        <v>452.38934211693021</v>
      </c>
    </row>
    <row r="311" spans="1:25">
      <c r="A311">
        <v>2020</v>
      </c>
      <c r="B311" t="s">
        <v>25</v>
      </c>
      <c r="C311">
        <v>29</v>
      </c>
      <c r="D311" t="s">
        <v>50</v>
      </c>
      <c r="E311">
        <v>50</v>
      </c>
      <c r="F311">
        <v>2</v>
      </c>
      <c r="G311" t="s">
        <v>38</v>
      </c>
      <c r="H311" t="s">
        <v>33</v>
      </c>
      <c r="I311" t="str">
        <f>VLOOKUP(H311,CODE_SHEET!$A$2:$G$151,3,FALSE)</f>
        <v>Agaricia</v>
      </c>
      <c r="J311" t="str">
        <f>VLOOKUP(H311,CODE_SHEET!$A$2:$G$151,4,FALSE)</f>
        <v>agaricites</v>
      </c>
      <c r="K311" s="1">
        <v>30</v>
      </c>
      <c r="L311" s="1">
        <v>23</v>
      </c>
      <c r="M311" s="1">
        <v>15</v>
      </c>
      <c r="N311">
        <f t="shared" si="14"/>
        <v>1248.7830798019427</v>
      </c>
      <c r="O311">
        <v>10</v>
      </c>
      <c r="P311" t="s">
        <v>41</v>
      </c>
      <c r="Q311" t="s">
        <v>45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15</v>
      </c>
      <c r="X311">
        <f t="shared" ref="X311:X402" si="15">SUM(U311:W311)/100*N311</f>
        <v>187.31746197029139</v>
      </c>
      <c r="Y311">
        <f t="shared" ref="Y311:Y406" si="16">N311-X311</f>
        <v>1061.4656178316513</v>
      </c>
    </row>
    <row r="312" spans="1:25">
      <c r="A312">
        <v>2020</v>
      </c>
      <c r="B312" t="s">
        <v>25</v>
      </c>
      <c r="C312">
        <v>29</v>
      </c>
      <c r="D312" t="s">
        <v>50</v>
      </c>
      <c r="E312">
        <v>50</v>
      </c>
      <c r="F312">
        <v>2</v>
      </c>
      <c r="G312" t="s">
        <v>38</v>
      </c>
      <c r="H312" t="s">
        <v>32</v>
      </c>
      <c r="I312" t="str">
        <f>VLOOKUP(H312,CODE_SHEET!$A$2:$G$151,3,FALSE)</f>
        <v>Porites</v>
      </c>
      <c r="J312" t="str">
        <f>VLOOKUP(H312,CODE_SHEET!$A$2:$G$151,4,FALSE)</f>
        <v>porites</v>
      </c>
      <c r="K312" s="1">
        <v>12</v>
      </c>
      <c r="L312" s="1">
        <v>8</v>
      </c>
      <c r="M312" s="1">
        <v>7</v>
      </c>
      <c r="N312">
        <f t="shared" si="14"/>
        <v>219.91148575128551</v>
      </c>
      <c r="O312">
        <v>10</v>
      </c>
      <c r="P312" t="s">
        <v>29</v>
      </c>
      <c r="Q312" t="s">
        <v>30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f t="shared" si="15"/>
        <v>0</v>
      </c>
      <c r="Y312">
        <f t="shared" si="16"/>
        <v>219.91148575128551</v>
      </c>
    </row>
    <row r="313" spans="1:25">
      <c r="A313">
        <v>2020</v>
      </c>
      <c r="B313" t="s">
        <v>25</v>
      </c>
      <c r="C313">
        <v>29</v>
      </c>
      <c r="D313" t="s">
        <v>50</v>
      </c>
      <c r="E313">
        <v>50</v>
      </c>
      <c r="F313">
        <v>2</v>
      </c>
      <c r="G313" t="s">
        <v>38</v>
      </c>
      <c r="H313" t="s">
        <v>33</v>
      </c>
      <c r="I313" t="str">
        <f>VLOOKUP(H313,CODE_SHEET!$A$2:$G$151,3,FALSE)</f>
        <v>Agaricia</v>
      </c>
      <c r="J313" t="str">
        <f>VLOOKUP(H313,CODE_SHEET!$A$2:$G$151,4,FALSE)</f>
        <v>agaricites</v>
      </c>
      <c r="K313" s="1">
        <v>20</v>
      </c>
      <c r="L313" s="1">
        <v>12</v>
      </c>
      <c r="M313" s="1">
        <v>10</v>
      </c>
      <c r="N313">
        <f t="shared" si="14"/>
        <v>502.6548245743669</v>
      </c>
      <c r="O313">
        <v>10</v>
      </c>
      <c r="P313" t="s">
        <v>29</v>
      </c>
      <c r="Q313" t="s">
        <v>30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f t="shared" si="15"/>
        <v>0</v>
      </c>
      <c r="Y313">
        <f t="shared" si="16"/>
        <v>502.6548245743669</v>
      </c>
    </row>
    <row r="314" spans="1:25">
      <c r="A314">
        <v>2020</v>
      </c>
      <c r="B314" t="s">
        <v>25</v>
      </c>
      <c r="C314">
        <v>29</v>
      </c>
      <c r="D314" t="s">
        <v>50</v>
      </c>
      <c r="E314">
        <v>50</v>
      </c>
      <c r="F314">
        <v>2</v>
      </c>
      <c r="G314" t="s">
        <v>38</v>
      </c>
      <c r="H314" t="s">
        <v>28</v>
      </c>
      <c r="I314" t="str">
        <f>VLOOKUP(H314,CODE_SHEET!$A$2:$G$151,3,FALSE)</f>
        <v>Porites</v>
      </c>
      <c r="J314" t="str">
        <f>VLOOKUP(H314,CODE_SHEET!$A$2:$G$151,4,FALSE)</f>
        <v>astreoides</v>
      </c>
      <c r="K314" s="1">
        <v>40</v>
      </c>
      <c r="L314" s="1">
        <v>25</v>
      </c>
      <c r="M314" s="1">
        <v>21</v>
      </c>
      <c r="N314">
        <f t="shared" si="14"/>
        <v>2144.1369860750337</v>
      </c>
      <c r="O314">
        <v>10</v>
      </c>
      <c r="P314" t="s">
        <v>29</v>
      </c>
      <c r="Q314" t="s">
        <v>30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20</v>
      </c>
      <c r="X314">
        <f t="shared" si="15"/>
        <v>428.82739721500678</v>
      </c>
      <c r="Y314">
        <f t="shared" si="16"/>
        <v>1715.3095888600269</v>
      </c>
    </row>
    <row r="315" spans="1:25">
      <c r="A315">
        <v>2020</v>
      </c>
      <c r="B315" t="s">
        <v>25</v>
      </c>
      <c r="C315">
        <v>29</v>
      </c>
      <c r="D315" t="s">
        <v>50</v>
      </c>
      <c r="E315">
        <v>50</v>
      </c>
      <c r="F315">
        <v>2</v>
      </c>
      <c r="G315" t="s">
        <v>38</v>
      </c>
      <c r="H315" t="s">
        <v>33</v>
      </c>
      <c r="I315" t="str">
        <f>VLOOKUP(H315,CODE_SHEET!$A$2:$G$151,3,FALSE)</f>
        <v>Agaricia</v>
      </c>
      <c r="J315" t="str">
        <f>VLOOKUP(H315,CODE_SHEET!$A$2:$G$151,4,FALSE)</f>
        <v>agaricites</v>
      </c>
      <c r="K315" s="1">
        <v>40</v>
      </c>
      <c r="L315" s="1">
        <v>30</v>
      </c>
      <c r="M315" s="1">
        <v>46</v>
      </c>
      <c r="N315">
        <f t="shared" si="14"/>
        <v>5057.9641722795668</v>
      </c>
      <c r="O315">
        <v>10</v>
      </c>
      <c r="P315" t="s">
        <v>41</v>
      </c>
      <c r="Q315" t="s">
        <v>45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60</v>
      </c>
      <c r="X315">
        <f t="shared" si="15"/>
        <v>3034.7785033677401</v>
      </c>
      <c r="Y315">
        <f t="shared" si="16"/>
        <v>2023.1856689118267</v>
      </c>
    </row>
    <row r="316" spans="1:25">
      <c r="A316">
        <v>2020</v>
      </c>
      <c r="B316" t="s">
        <v>25</v>
      </c>
      <c r="C316">
        <v>29</v>
      </c>
      <c r="D316" t="s">
        <v>50</v>
      </c>
      <c r="E316">
        <v>50</v>
      </c>
      <c r="F316">
        <v>2</v>
      </c>
      <c r="G316" t="s">
        <v>38</v>
      </c>
      <c r="H316" t="s">
        <v>39</v>
      </c>
      <c r="I316" t="str">
        <f>VLOOKUP(H316,CODE_SHEET!$A$2:$G$151,3,FALSE)</f>
        <v>Orbicella</v>
      </c>
      <c r="J316" t="str">
        <f>VLOOKUP(H316,CODE_SHEET!$A$2:$G$151,4,FALSE)</f>
        <v>faveolata</v>
      </c>
      <c r="K316" s="1">
        <v>40</v>
      </c>
      <c r="L316" s="1">
        <v>30</v>
      </c>
      <c r="M316" s="1">
        <v>30</v>
      </c>
      <c r="N316">
        <f t="shared" si="14"/>
        <v>3298.6722862692827</v>
      </c>
      <c r="O316">
        <v>10</v>
      </c>
      <c r="P316" t="s">
        <v>29</v>
      </c>
      <c r="Q316" t="s">
        <v>30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6</v>
      </c>
      <c r="X316">
        <f t="shared" si="15"/>
        <v>197.92033717615695</v>
      </c>
      <c r="Y316">
        <f t="shared" si="16"/>
        <v>3100.7519490931259</v>
      </c>
    </row>
    <row r="317" spans="1:25">
      <c r="A317">
        <v>2020</v>
      </c>
      <c r="B317" t="s">
        <v>25</v>
      </c>
      <c r="C317">
        <v>29</v>
      </c>
      <c r="D317" t="s">
        <v>50</v>
      </c>
      <c r="E317">
        <v>50</v>
      </c>
      <c r="F317">
        <v>2</v>
      </c>
      <c r="G317" t="s">
        <v>38</v>
      </c>
      <c r="H317" t="s">
        <v>49</v>
      </c>
      <c r="I317" t="str">
        <f>VLOOKUP(H317,CODE_SHEET!$A$2:$G$151,3,FALSE)</f>
        <v xml:space="preserve">Stephanocoenia </v>
      </c>
      <c r="J317" t="str">
        <f>VLOOKUP(H317,CODE_SHEET!$A$2:$G$151,4,FALSE)</f>
        <v>intersepta</v>
      </c>
      <c r="K317" s="1">
        <v>23</v>
      </c>
      <c r="L317" s="1">
        <v>20</v>
      </c>
      <c r="M317" s="1">
        <v>3</v>
      </c>
      <c r="N317">
        <f t="shared" si="14"/>
        <v>202.63272615654165</v>
      </c>
      <c r="O317">
        <v>10</v>
      </c>
      <c r="P317" t="s">
        <v>29</v>
      </c>
      <c r="Q317" t="s">
        <v>30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10</v>
      </c>
      <c r="X317">
        <f t="shared" si="15"/>
        <v>20.263272615654166</v>
      </c>
      <c r="Y317">
        <f t="shared" si="16"/>
        <v>182.36945354088749</v>
      </c>
    </row>
    <row r="318" spans="1:25">
      <c r="A318">
        <v>2020</v>
      </c>
      <c r="B318" t="s">
        <v>25</v>
      </c>
      <c r="C318">
        <v>29</v>
      </c>
      <c r="D318" t="s">
        <v>50</v>
      </c>
      <c r="E318">
        <v>50</v>
      </c>
      <c r="F318">
        <v>2</v>
      </c>
      <c r="G318" t="s">
        <v>38</v>
      </c>
      <c r="H318" t="s">
        <v>48</v>
      </c>
      <c r="I318" t="str">
        <f>VLOOKUP(H318,CODE_SHEET!$A$2:$G$151,3,FALSE)</f>
        <v>Diploria</v>
      </c>
      <c r="J318" t="str">
        <f>VLOOKUP(H318,CODE_SHEET!$A$2:$G$151,4,FALSE)</f>
        <v>labyrinthyformis</v>
      </c>
      <c r="K318" s="1">
        <v>24</v>
      </c>
      <c r="L318" s="1">
        <v>23</v>
      </c>
      <c r="M318" s="1">
        <v>16</v>
      </c>
      <c r="N318">
        <f t="shared" si="14"/>
        <v>1181.2388377497623</v>
      </c>
      <c r="O318">
        <v>10</v>
      </c>
      <c r="P318" t="s">
        <v>29</v>
      </c>
      <c r="Q318" t="s">
        <v>30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f t="shared" si="15"/>
        <v>0</v>
      </c>
      <c r="Y318">
        <f t="shared" si="16"/>
        <v>1181.2388377497623</v>
      </c>
    </row>
    <row r="319" spans="1:25">
      <c r="A319">
        <v>2020</v>
      </c>
      <c r="B319" t="s">
        <v>25</v>
      </c>
      <c r="C319">
        <v>29</v>
      </c>
      <c r="D319" t="s">
        <v>50</v>
      </c>
      <c r="E319">
        <v>50</v>
      </c>
      <c r="F319">
        <v>2</v>
      </c>
      <c r="G319" t="s">
        <v>38</v>
      </c>
      <c r="H319" t="s">
        <v>33</v>
      </c>
      <c r="I319" t="str">
        <f>VLOOKUP(H319,CODE_SHEET!$A$2:$G$151,3,FALSE)</f>
        <v>Agaricia</v>
      </c>
      <c r="J319" t="str">
        <f>VLOOKUP(H319,CODE_SHEET!$A$2:$G$151,4,FALSE)</f>
        <v>agaricites</v>
      </c>
      <c r="K319" s="1">
        <v>27</v>
      </c>
      <c r="L319" s="1">
        <v>26</v>
      </c>
      <c r="M319" s="1">
        <v>16</v>
      </c>
      <c r="N319">
        <f t="shared" si="14"/>
        <v>1332.0352851220723</v>
      </c>
      <c r="O319">
        <v>10</v>
      </c>
      <c r="P319" t="s">
        <v>29</v>
      </c>
      <c r="Q319" t="s">
        <v>30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10</v>
      </c>
      <c r="X319">
        <f t="shared" si="15"/>
        <v>133.20352851220724</v>
      </c>
      <c r="Y319">
        <f t="shared" si="16"/>
        <v>1198.8317566098651</v>
      </c>
    </row>
    <row r="320" spans="1:25">
      <c r="A320">
        <v>2020</v>
      </c>
      <c r="B320" t="s">
        <v>25</v>
      </c>
      <c r="C320">
        <v>29</v>
      </c>
      <c r="D320" t="s">
        <v>50</v>
      </c>
      <c r="E320">
        <v>50</v>
      </c>
      <c r="F320">
        <v>2</v>
      </c>
      <c r="G320" t="s">
        <v>38</v>
      </c>
      <c r="H320" t="s">
        <v>39</v>
      </c>
      <c r="I320" t="str">
        <f>VLOOKUP(H320,CODE_SHEET!$A$2:$G$151,3,FALSE)</f>
        <v>Orbicella</v>
      </c>
      <c r="J320" t="str">
        <f>VLOOKUP(H320,CODE_SHEET!$A$2:$G$151,4,FALSE)</f>
        <v>faveolata</v>
      </c>
      <c r="K320" s="1">
        <v>40</v>
      </c>
      <c r="L320" s="1">
        <v>30</v>
      </c>
      <c r="M320" s="1">
        <v>15</v>
      </c>
      <c r="N320">
        <f t="shared" si="14"/>
        <v>1649.3361431346414</v>
      </c>
      <c r="O320">
        <v>10</v>
      </c>
      <c r="P320" t="s">
        <v>29</v>
      </c>
      <c r="Q320" t="s">
        <v>30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f t="shared" si="15"/>
        <v>0</v>
      </c>
      <c r="Y320">
        <f t="shared" si="16"/>
        <v>1649.3361431346414</v>
      </c>
    </row>
    <row r="321" spans="1:25">
      <c r="A321">
        <v>2020</v>
      </c>
      <c r="B321" t="s">
        <v>25</v>
      </c>
      <c r="C321">
        <v>29</v>
      </c>
      <c r="D321" t="s">
        <v>50</v>
      </c>
      <c r="E321">
        <v>50</v>
      </c>
      <c r="F321">
        <v>2</v>
      </c>
      <c r="G321" t="s">
        <v>38</v>
      </c>
      <c r="H321" t="s">
        <v>33</v>
      </c>
      <c r="I321" t="str">
        <f>VLOOKUP(H321,CODE_SHEET!$A$2:$G$151,3,FALSE)</f>
        <v>Agaricia</v>
      </c>
      <c r="J321" t="str">
        <f>VLOOKUP(H321,CODE_SHEET!$A$2:$G$151,4,FALSE)</f>
        <v>agaricites</v>
      </c>
      <c r="K321" s="1">
        <v>25</v>
      </c>
      <c r="L321" s="1">
        <v>20</v>
      </c>
      <c r="M321" s="1">
        <v>30</v>
      </c>
      <c r="N321">
        <f t="shared" si="14"/>
        <v>2120.5750411731105</v>
      </c>
      <c r="O321">
        <v>10</v>
      </c>
      <c r="P321" t="s">
        <v>29</v>
      </c>
      <c r="Q321" t="s">
        <v>30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50</v>
      </c>
      <c r="X321">
        <f t="shared" si="15"/>
        <v>1060.2875205865553</v>
      </c>
      <c r="Y321">
        <f t="shared" si="16"/>
        <v>1060.2875205865553</v>
      </c>
    </row>
    <row r="322" spans="1:25">
      <c r="A322">
        <v>2020</v>
      </c>
      <c r="B322" t="s">
        <v>25</v>
      </c>
      <c r="C322">
        <v>29</v>
      </c>
      <c r="D322" t="s">
        <v>50</v>
      </c>
      <c r="E322">
        <v>50</v>
      </c>
      <c r="F322">
        <v>2</v>
      </c>
      <c r="G322" t="s">
        <v>38</v>
      </c>
      <c r="H322" t="s">
        <v>33</v>
      </c>
      <c r="I322" t="str">
        <f>VLOOKUP(H322,CODE_SHEET!$A$2:$G$151,3,FALSE)</f>
        <v>Agaricia</v>
      </c>
      <c r="J322" t="str">
        <f>VLOOKUP(H322,CODE_SHEET!$A$2:$G$151,4,FALSE)</f>
        <v>agaricites</v>
      </c>
      <c r="K322" s="1">
        <v>33</v>
      </c>
      <c r="L322" s="1">
        <v>24</v>
      </c>
      <c r="M322" s="1">
        <v>55</v>
      </c>
      <c r="N322">
        <f t="shared" si="14"/>
        <v>4924.4464845020011</v>
      </c>
      <c r="O322">
        <v>10</v>
      </c>
      <c r="P322" t="s">
        <v>29</v>
      </c>
      <c r="Q322" t="s">
        <v>30</v>
      </c>
      <c r="R322">
        <v>5</v>
      </c>
      <c r="S322">
        <v>0</v>
      </c>
      <c r="T322">
        <v>0</v>
      </c>
      <c r="U322">
        <v>0</v>
      </c>
      <c r="V322">
        <v>0</v>
      </c>
      <c r="W322">
        <v>30</v>
      </c>
      <c r="X322">
        <f t="shared" si="15"/>
        <v>1477.3339453506003</v>
      </c>
      <c r="Y322">
        <f t="shared" si="16"/>
        <v>3447.1125391514006</v>
      </c>
    </row>
    <row r="323" spans="1:25">
      <c r="A323">
        <v>2020</v>
      </c>
      <c r="B323" t="s">
        <v>25</v>
      </c>
      <c r="C323">
        <v>29</v>
      </c>
      <c r="D323" t="s">
        <v>50</v>
      </c>
      <c r="E323">
        <v>50</v>
      </c>
      <c r="F323">
        <v>2</v>
      </c>
      <c r="G323" t="s">
        <v>38</v>
      </c>
      <c r="H323" t="s">
        <v>39</v>
      </c>
      <c r="I323" t="str">
        <f>VLOOKUP(H323,CODE_SHEET!$A$2:$G$151,3,FALSE)</f>
        <v>Orbicella</v>
      </c>
      <c r="J323" t="str">
        <f>VLOOKUP(H323,CODE_SHEET!$A$2:$G$151,4,FALSE)</f>
        <v>faveolata</v>
      </c>
      <c r="K323" s="1">
        <v>23</v>
      </c>
      <c r="L323" s="1">
        <v>16</v>
      </c>
      <c r="M323" s="1">
        <v>23</v>
      </c>
      <c r="N323">
        <f t="shared" ref="N323:N418" si="17">PI()*(K323/2)*M323+PI()*(L323/2)*M323</f>
        <v>1409.0043051350222</v>
      </c>
      <c r="O323">
        <v>10</v>
      </c>
      <c r="P323" t="s">
        <v>29</v>
      </c>
      <c r="Q323" t="s">
        <v>30</v>
      </c>
      <c r="R323">
        <v>0</v>
      </c>
      <c r="S323">
        <v>0</v>
      </c>
      <c r="T323">
        <v>5</v>
      </c>
      <c r="U323">
        <v>0</v>
      </c>
      <c r="V323">
        <v>0</v>
      </c>
      <c r="W323">
        <v>0</v>
      </c>
      <c r="X323">
        <f t="shared" si="15"/>
        <v>0</v>
      </c>
      <c r="Y323">
        <f t="shared" si="16"/>
        <v>1409.0043051350222</v>
      </c>
    </row>
    <row r="324" spans="1:25">
      <c r="A324">
        <v>2020</v>
      </c>
      <c r="B324" t="s">
        <v>25</v>
      </c>
      <c r="C324">
        <v>29</v>
      </c>
      <c r="D324" t="s">
        <v>50</v>
      </c>
      <c r="E324">
        <v>50</v>
      </c>
      <c r="F324">
        <v>2</v>
      </c>
      <c r="G324" t="s">
        <v>38</v>
      </c>
      <c r="H324" t="s">
        <v>33</v>
      </c>
      <c r="I324" t="str">
        <f>VLOOKUP(H324,CODE_SHEET!$A$2:$G$151,3,FALSE)</f>
        <v>Agaricia</v>
      </c>
      <c r="J324" t="str">
        <f>VLOOKUP(H324,CODE_SHEET!$A$2:$G$151,4,FALSE)</f>
        <v>agaricites</v>
      </c>
      <c r="K324" s="1">
        <v>12</v>
      </c>
      <c r="L324" s="1">
        <v>9</v>
      </c>
      <c r="M324" s="1">
        <v>1</v>
      </c>
      <c r="N324">
        <f t="shared" si="17"/>
        <v>32.986722862692829</v>
      </c>
      <c r="O324">
        <v>10</v>
      </c>
      <c r="P324" t="s">
        <v>29</v>
      </c>
      <c r="Q324" t="s">
        <v>30</v>
      </c>
      <c r="R324">
        <v>0</v>
      </c>
      <c r="S324">
        <v>0</v>
      </c>
      <c r="T324">
        <v>0</v>
      </c>
      <c r="U324">
        <v>15</v>
      </c>
      <c r="V324">
        <v>0</v>
      </c>
      <c r="W324">
        <v>0</v>
      </c>
      <c r="X324">
        <f t="shared" si="15"/>
        <v>4.9480084294039246</v>
      </c>
      <c r="Y324">
        <f t="shared" si="16"/>
        <v>28.038714433288906</v>
      </c>
    </row>
    <row r="325" spans="1:25">
      <c r="A325">
        <v>2020</v>
      </c>
      <c r="B325" t="s">
        <v>25</v>
      </c>
      <c r="C325">
        <v>29</v>
      </c>
      <c r="D325" t="s">
        <v>50</v>
      </c>
      <c r="E325">
        <v>50</v>
      </c>
      <c r="F325">
        <v>2</v>
      </c>
      <c r="G325" t="s">
        <v>38</v>
      </c>
      <c r="H325" t="s">
        <v>33</v>
      </c>
      <c r="I325" t="str">
        <f>VLOOKUP(H325,CODE_SHEET!$A$2:$G$151,3,FALSE)</f>
        <v>Agaricia</v>
      </c>
      <c r="J325" t="str">
        <f>VLOOKUP(H325,CODE_SHEET!$A$2:$G$151,4,FALSE)</f>
        <v>agaricites</v>
      </c>
      <c r="K325" s="1">
        <v>12</v>
      </c>
      <c r="L325" s="1">
        <v>10</v>
      </c>
      <c r="M325" s="1">
        <v>9</v>
      </c>
      <c r="N325">
        <f t="shared" si="17"/>
        <v>311.01767270538949</v>
      </c>
      <c r="O325">
        <v>10</v>
      </c>
      <c r="P325" t="s">
        <v>29</v>
      </c>
      <c r="Q325" t="s">
        <v>30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f t="shared" ref="X325:X336" si="18">SUM(U325:W325)/100*N325</f>
        <v>0</v>
      </c>
      <c r="Y325">
        <f t="shared" ref="Y325:Y336" si="19">N325-X325</f>
        <v>311.01767270538949</v>
      </c>
    </row>
    <row r="326" spans="1:25">
      <c r="A326">
        <v>2020</v>
      </c>
      <c r="B326" t="s">
        <v>25</v>
      </c>
      <c r="C326">
        <v>29</v>
      </c>
      <c r="D326" t="s">
        <v>50</v>
      </c>
      <c r="E326">
        <v>50</v>
      </c>
      <c r="F326">
        <v>2</v>
      </c>
      <c r="G326" t="s">
        <v>38</v>
      </c>
      <c r="H326" t="s">
        <v>28</v>
      </c>
      <c r="I326" t="str">
        <f>VLOOKUP(H326,CODE_SHEET!$A$2:$G$151,3,FALSE)</f>
        <v>Porites</v>
      </c>
      <c r="J326" t="str">
        <f>VLOOKUP(H326,CODE_SHEET!$A$2:$G$151,4,FALSE)</f>
        <v>astreoides</v>
      </c>
      <c r="K326" s="1">
        <v>22</v>
      </c>
      <c r="L326" s="1">
        <v>21</v>
      </c>
      <c r="M326" s="1">
        <v>2</v>
      </c>
      <c r="N326">
        <f t="shared" si="17"/>
        <v>135.0884841043611</v>
      </c>
      <c r="O326">
        <v>10</v>
      </c>
      <c r="P326" t="s">
        <v>29</v>
      </c>
      <c r="Q326" t="s">
        <v>30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si="18"/>
        <v>0</v>
      </c>
      <c r="Y326">
        <f t="shared" si="19"/>
        <v>135.0884841043611</v>
      </c>
    </row>
    <row r="327" spans="1:25">
      <c r="A327">
        <v>2020</v>
      </c>
      <c r="B327" t="s">
        <v>25</v>
      </c>
      <c r="C327">
        <v>29</v>
      </c>
      <c r="D327" t="s">
        <v>50</v>
      </c>
      <c r="E327">
        <v>50</v>
      </c>
      <c r="F327">
        <v>2</v>
      </c>
      <c r="G327" t="s">
        <v>38</v>
      </c>
      <c r="H327" t="s">
        <v>33</v>
      </c>
      <c r="I327" t="str">
        <f>VLOOKUP(H327,CODE_SHEET!$A$2:$G$151,3,FALSE)</f>
        <v>Agaricia</v>
      </c>
      <c r="J327" t="str">
        <f>VLOOKUP(H327,CODE_SHEET!$A$2:$G$151,4,FALSE)</f>
        <v>agaricites</v>
      </c>
      <c r="K327" s="1">
        <v>11</v>
      </c>
      <c r="L327" s="1">
        <v>22</v>
      </c>
      <c r="M327" s="1">
        <v>2</v>
      </c>
      <c r="N327">
        <f t="shared" si="17"/>
        <v>103.67255756846316</v>
      </c>
      <c r="O327">
        <v>10</v>
      </c>
      <c r="P327" t="s">
        <v>29</v>
      </c>
      <c r="Q327" t="s">
        <v>30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18"/>
        <v>0</v>
      </c>
      <c r="Y327">
        <f t="shared" si="19"/>
        <v>103.67255756846316</v>
      </c>
    </row>
    <row r="328" spans="1:25">
      <c r="A328">
        <v>2020</v>
      </c>
      <c r="B328" t="s">
        <v>25</v>
      </c>
      <c r="C328">
        <v>29</v>
      </c>
      <c r="D328" t="s">
        <v>50</v>
      </c>
      <c r="E328">
        <v>50</v>
      </c>
      <c r="F328">
        <v>2</v>
      </c>
      <c r="G328" t="s">
        <v>38</v>
      </c>
      <c r="H328" t="s">
        <v>34</v>
      </c>
      <c r="I328" t="str">
        <f>VLOOKUP(H328,CODE_SHEET!$A$2:$G$151,3,FALSE)</f>
        <v>Orbicella</v>
      </c>
      <c r="J328" t="str">
        <f>VLOOKUP(H328,CODE_SHEET!$A$2:$G$151,4,FALSE)</f>
        <v>annularis</v>
      </c>
      <c r="K328" s="1">
        <v>13</v>
      </c>
      <c r="L328" s="1">
        <v>10</v>
      </c>
      <c r="M328" s="1">
        <v>13</v>
      </c>
      <c r="N328">
        <f t="shared" ref="N328:N339" si="20">PI()*(K328/2)*M328+PI()*(L328/2)*M328</f>
        <v>469.66810171167407</v>
      </c>
      <c r="O328">
        <v>10</v>
      </c>
      <c r="P328" t="s">
        <v>29</v>
      </c>
      <c r="Q328" t="s">
        <v>30</v>
      </c>
      <c r="R328">
        <v>0</v>
      </c>
      <c r="S328">
        <v>0</v>
      </c>
      <c r="T328">
        <v>0</v>
      </c>
      <c r="U328">
        <v>2</v>
      </c>
      <c r="V328">
        <v>0</v>
      </c>
      <c r="W328">
        <v>0</v>
      </c>
      <c r="X328">
        <f t="shared" si="18"/>
        <v>9.3933620342334816</v>
      </c>
      <c r="Y328">
        <f t="shared" si="19"/>
        <v>460.27473967744061</v>
      </c>
    </row>
    <row r="329" spans="1:25">
      <c r="A329">
        <v>2020</v>
      </c>
      <c r="B329" t="s">
        <v>25</v>
      </c>
      <c r="C329">
        <v>29</v>
      </c>
      <c r="D329" t="s">
        <v>50</v>
      </c>
      <c r="E329">
        <v>50</v>
      </c>
      <c r="F329">
        <v>2</v>
      </c>
      <c r="G329" t="s">
        <v>38</v>
      </c>
      <c r="H329" t="s">
        <v>33</v>
      </c>
      <c r="I329" t="str">
        <f>VLOOKUP(H329,CODE_SHEET!$A$2:$G$151,3,FALSE)</f>
        <v>Agaricia</v>
      </c>
      <c r="J329" t="str">
        <f>VLOOKUP(H329,CODE_SHEET!$A$2:$G$151,4,FALSE)</f>
        <v>agaricites</v>
      </c>
      <c r="K329" s="1">
        <v>18</v>
      </c>
      <c r="L329" s="1">
        <v>7</v>
      </c>
      <c r="M329" s="1">
        <v>3</v>
      </c>
      <c r="N329">
        <f t="shared" si="20"/>
        <v>117.80972450961724</v>
      </c>
      <c r="O329">
        <v>10</v>
      </c>
      <c r="P329" t="s">
        <v>29</v>
      </c>
      <c r="Q329" t="s">
        <v>30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f t="shared" si="18"/>
        <v>0</v>
      </c>
      <c r="Y329">
        <f t="shared" si="19"/>
        <v>117.80972450961724</v>
      </c>
    </row>
    <row r="330" spans="1:25">
      <c r="A330">
        <v>2020</v>
      </c>
      <c r="B330" t="s">
        <v>25</v>
      </c>
      <c r="C330">
        <v>29</v>
      </c>
      <c r="D330" t="s">
        <v>50</v>
      </c>
      <c r="E330">
        <v>50</v>
      </c>
      <c r="F330">
        <v>2</v>
      </c>
      <c r="G330" t="s">
        <v>38</v>
      </c>
      <c r="H330" t="s">
        <v>33</v>
      </c>
      <c r="I330" t="str">
        <f>VLOOKUP(H330,CODE_SHEET!$A$2:$G$151,3,FALSE)</f>
        <v>Agaricia</v>
      </c>
      <c r="J330" t="str">
        <f>VLOOKUP(H330,CODE_SHEET!$A$2:$G$151,4,FALSE)</f>
        <v>agaricites</v>
      </c>
      <c r="K330" s="1">
        <v>40</v>
      </c>
      <c r="L330" s="1">
        <v>20</v>
      </c>
      <c r="M330" s="1">
        <v>35</v>
      </c>
      <c r="N330">
        <f t="shared" si="20"/>
        <v>3298.6722862692823</v>
      </c>
      <c r="O330">
        <v>10</v>
      </c>
      <c r="P330" t="s">
        <v>29</v>
      </c>
      <c r="Q330" t="s">
        <v>30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70</v>
      </c>
      <c r="X330">
        <f t="shared" si="18"/>
        <v>2309.0706003884975</v>
      </c>
      <c r="Y330">
        <f t="shared" si="19"/>
        <v>989.60168588078477</v>
      </c>
    </row>
    <row r="331" spans="1:25">
      <c r="A331">
        <v>2020</v>
      </c>
      <c r="B331" t="s">
        <v>25</v>
      </c>
      <c r="C331">
        <v>29</v>
      </c>
      <c r="D331" t="s">
        <v>50</v>
      </c>
      <c r="E331">
        <v>50</v>
      </c>
      <c r="F331">
        <v>2</v>
      </c>
      <c r="G331" t="s">
        <v>38</v>
      </c>
      <c r="H331" t="s">
        <v>31</v>
      </c>
      <c r="I331" t="str">
        <f>VLOOKUP(H331,CODE_SHEET!$A$2:$G$151,3,FALSE)</f>
        <v>Siderastrea</v>
      </c>
      <c r="J331" t="str">
        <f>VLOOKUP(H331,CODE_SHEET!$A$2:$G$151,4,FALSE)</f>
        <v>siderea</v>
      </c>
      <c r="K331" s="1">
        <v>25</v>
      </c>
      <c r="L331" s="1">
        <v>12</v>
      </c>
      <c r="M331" s="1">
        <v>10</v>
      </c>
      <c r="N331">
        <f t="shared" si="20"/>
        <v>581.19464091411169</v>
      </c>
      <c r="O331">
        <v>10</v>
      </c>
      <c r="P331" t="s">
        <v>29</v>
      </c>
      <c r="Q331" t="s">
        <v>30</v>
      </c>
      <c r="R331">
        <v>30</v>
      </c>
      <c r="S331">
        <v>0</v>
      </c>
      <c r="T331">
        <v>0</v>
      </c>
      <c r="U331">
        <v>0</v>
      </c>
      <c r="V331">
        <v>0</v>
      </c>
      <c r="W331">
        <v>30</v>
      </c>
      <c r="X331">
        <f t="shared" si="18"/>
        <v>174.35839227423349</v>
      </c>
      <c r="Y331">
        <f t="shared" si="19"/>
        <v>406.83624863987819</v>
      </c>
    </row>
    <row r="332" spans="1:25">
      <c r="A332">
        <v>2020</v>
      </c>
      <c r="B332" t="s">
        <v>25</v>
      </c>
      <c r="C332">
        <v>29</v>
      </c>
      <c r="D332" t="s">
        <v>50</v>
      </c>
      <c r="E332">
        <v>50</v>
      </c>
      <c r="F332">
        <v>2</v>
      </c>
      <c r="G332" t="s">
        <v>38</v>
      </c>
      <c r="H332" t="s">
        <v>28</v>
      </c>
      <c r="I332" t="str">
        <f>VLOOKUP(H332,CODE_SHEET!$A$2:$G$151,3,FALSE)</f>
        <v>Porites</v>
      </c>
      <c r="J332" t="str">
        <f>VLOOKUP(H332,CODE_SHEET!$A$2:$G$151,4,FALSE)</f>
        <v>astreoides</v>
      </c>
      <c r="K332" s="1">
        <v>17</v>
      </c>
      <c r="L332" s="1">
        <v>10</v>
      </c>
      <c r="M332" s="1">
        <v>8</v>
      </c>
      <c r="N332">
        <f t="shared" si="20"/>
        <v>339.29200658769764</v>
      </c>
      <c r="O332">
        <v>10</v>
      </c>
      <c r="P332" t="s">
        <v>29</v>
      </c>
      <c r="Q332" t="s">
        <v>30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f t="shared" si="18"/>
        <v>0</v>
      </c>
      <c r="Y332">
        <f t="shared" si="19"/>
        <v>339.29200658769764</v>
      </c>
    </row>
    <row r="333" spans="1:25">
      <c r="A333">
        <v>2020</v>
      </c>
      <c r="B333" t="s">
        <v>25</v>
      </c>
      <c r="C333">
        <v>29</v>
      </c>
      <c r="D333" t="s">
        <v>50</v>
      </c>
      <c r="E333">
        <v>50</v>
      </c>
      <c r="F333">
        <v>2</v>
      </c>
      <c r="G333" t="s">
        <v>38</v>
      </c>
      <c r="H333" t="s">
        <v>33</v>
      </c>
      <c r="I333" t="str">
        <f>VLOOKUP(H333,CODE_SHEET!$A$2:$G$151,3,FALSE)</f>
        <v>Agaricia</v>
      </c>
      <c r="J333" t="str">
        <f>VLOOKUP(H333,CODE_SHEET!$A$2:$G$151,4,FALSE)</f>
        <v>agaricites</v>
      </c>
      <c r="K333" s="1">
        <v>14</v>
      </c>
      <c r="L333" s="1">
        <v>2</v>
      </c>
      <c r="M333" s="1">
        <v>11</v>
      </c>
      <c r="N333">
        <f t="shared" si="20"/>
        <v>276.46015351590177</v>
      </c>
      <c r="O333">
        <v>10</v>
      </c>
      <c r="P333" t="s">
        <v>29</v>
      </c>
      <c r="Q333" t="s">
        <v>30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f t="shared" si="18"/>
        <v>0</v>
      </c>
      <c r="Y333">
        <f t="shared" si="19"/>
        <v>276.46015351590177</v>
      </c>
    </row>
    <row r="334" spans="1:25">
      <c r="A334">
        <v>2020</v>
      </c>
      <c r="B334" t="s">
        <v>25</v>
      </c>
      <c r="C334">
        <v>29</v>
      </c>
      <c r="D334" t="s">
        <v>50</v>
      </c>
      <c r="E334">
        <v>50</v>
      </c>
      <c r="F334">
        <v>2</v>
      </c>
      <c r="G334" t="s">
        <v>38</v>
      </c>
      <c r="H334" t="s">
        <v>28</v>
      </c>
      <c r="I334" t="str">
        <f>VLOOKUP(H334,CODE_SHEET!$A$2:$G$151,3,FALSE)</f>
        <v>Porites</v>
      </c>
      <c r="J334" t="str">
        <f>VLOOKUP(H334,CODE_SHEET!$A$2:$G$151,4,FALSE)</f>
        <v>astreoides</v>
      </c>
      <c r="K334" s="1">
        <v>25</v>
      </c>
      <c r="L334" s="1">
        <v>22</v>
      </c>
      <c r="M334" s="1">
        <v>10</v>
      </c>
      <c r="N334">
        <f t="shared" si="20"/>
        <v>738.27427359360138</v>
      </c>
      <c r="O334">
        <v>10</v>
      </c>
      <c r="P334" t="s">
        <v>29</v>
      </c>
      <c r="Q334" t="s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f t="shared" si="18"/>
        <v>0</v>
      </c>
      <c r="Y334">
        <f t="shared" si="19"/>
        <v>738.27427359360138</v>
      </c>
    </row>
    <row r="335" spans="1:25">
      <c r="A335">
        <v>2020</v>
      </c>
      <c r="B335" t="s">
        <v>25</v>
      </c>
      <c r="C335">
        <v>29</v>
      </c>
      <c r="D335" t="s">
        <v>50</v>
      </c>
      <c r="E335">
        <v>50</v>
      </c>
      <c r="F335">
        <v>2</v>
      </c>
      <c r="G335" t="s">
        <v>38</v>
      </c>
      <c r="H335" t="s">
        <v>31</v>
      </c>
      <c r="I335" t="str">
        <f>VLOOKUP(H335,CODE_SHEET!$A$2:$G$151,3,FALSE)</f>
        <v>Siderastrea</v>
      </c>
      <c r="J335" t="str">
        <f>VLOOKUP(H335,CODE_SHEET!$A$2:$G$151,4,FALSE)</f>
        <v>siderea</v>
      </c>
      <c r="K335" s="1">
        <v>30</v>
      </c>
      <c r="L335" s="1">
        <v>16</v>
      </c>
      <c r="M335" s="1">
        <v>10</v>
      </c>
      <c r="N335">
        <f t="shared" si="20"/>
        <v>722.56631032565247</v>
      </c>
      <c r="O335">
        <v>10</v>
      </c>
      <c r="P335" t="s">
        <v>29</v>
      </c>
      <c r="Q335" t="s">
        <v>30</v>
      </c>
      <c r="R335">
        <v>70</v>
      </c>
      <c r="S335">
        <v>0</v>
      </c>
      <c r="T335">
        <v>10</v>
      </c>
      <c r="U335">
        <v>0</v>
      </c>
      <c r="V335">
        <v>0</v>
      </c>
      <c r="W335">
        <v>40</v>
      </c>
      <c r="X335">
        <f t="shared" si="18"/>
        <v>289.02652413026101</v>
      </c>
      <c r="Y335">
        <f t="shared" si="19"/>
        <v>433.53978619539146</v>
      </c>
    </row>
    <row r="336" spans="1:25">
      <c r="A336">
        <v>2020</v>
      </c>
      <c r="B336" t="s">
        <v>25</v>
      </c>
      <c r="C336">
        <v>29</v>
      </c>
      <c r="D336" t="s">
        <v>50</v>
      </c>
      <c r="E336">
        <v>50</v>
      </c>
      <c r="F336">
        <v>2</v>
      </c>
      <c r="G336" t="s">
        <v>38</v>
      </c>
      <c r="H336" t="s">
        <v>28</v>
      </c>
      <c r="I336" t="str">
        <f>VLOOKUP(H336,CODE_SHEET!$A$2:$G$151,3,FALSE)</f>
        <v>Porites</v>
      </c>
      <c r="J336" t="str">
        <f>VLOOKUP(H336,CODE_SHEET!$A$2:$G$151,4,FALSE)</f>
        <v>astreoides</v>
      </c>
      <c r="K336" s="1">
        <v>12</v>
      </c>
      <c r="L336" s="1">
        <v>10</v>
      </c>
      <c r="M336" s="1">
        <v>2</v>
      </c>
      <c r="N336">
        <f t="shared" si="20"/>
        <v>69.115038378975441</v>
      </c>
      <c r="O336">
        <v>10</v>
      </c>
      <c r="P336" t="s">
        <v>29</v>
      </c>
      <c r="Q336" t="s">
        <v>30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f t="shared" si="18"/>
        <v>0</v>
      </c>
      <c r="Y336">
        <f t="shared" si="19"/>
        <v>69.115038378975441</v>
      </c>
    </row>
    <row r="337" spans="1:25">
      <c r="A337">
        <v>2020</v>
      </c>
      <c r="B337" t="s">
        <v>25</v>
      </c>
      <c r="C337">
        <v>29</v>
      </c>
      <c r="D337" t="s">
        <v>50</v>
      </c>
      <c r="E337">
        <v>50</v>
      </c>
      <c r="F337">
        <v>2</v>
      </c>
      <c r="G337" t="s">
        <v>38</v>
      </c>
      <c r="H337" t="s">
        <v>28</v>
      </c>
      <c r="I337" t="str">
        <f>VLOOKUP(H337,CODE_SHEET!$A$2:$G$151,3,FALSE)</f>
        <v>Porites</v>
      </c>
      <c r="J337" t="str">
        <f>VLOOKUP(H337,CODE_SHEET!$A$2:$G$151,4,FALSE)</f>
        <v>astreoides</v>
      </c>
      <c r="K337" s="1">
        <v>15</v>
      </c>
      <c r="L337" s="1">
        <v>11</v>
      </c>
      <c r="M337" s="1">
        <v>2</v>
      </c>
      <c r="N337">
        <f t="shared" si="20"/>
        <v>81.681408993334614</v>
      </c>
      <c r="O337">
        <v>10</v>
      </c>
      <c r="P337" t="s">
        <v>29</v>
      </c>
      <c r="Q337" t="s">
        <v>30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f t="shared" ref="X337:X352" si="21">SUM(U337:W337)/100*N337</f>
        <v>0</v>
      </c>
      <c r="Y337">
        <f t="shared" ref="Y337:Y352" si="22">N337-X337</f>
        <v>81.681408993334614</v>
      </c>
    </row>
    <row r="338" spans="1:25">
      <c r="A338">
        <v>2020</v>
      </c>
      <c r="B338" t="s">
        <v>25</v>
      </c>
      <c r="C338">
        <v>29</v>
      </c>
      <c r="D338" t="s">
        <v>50</v>
      </c>
      <c r="E338">
        <v>50</v>
      </c>
      <c r="F338">
        <v>2</v>
      </c>
      <c r="G338" t="s">
        <v>38</v>
      </c>
      <c r="H338" t="s">
        <v>33</v>
      </c>
      <c r="I338" t="str">
        <f>VLOOKUP(H338,CODE_SHEET!$A$2:$G$151,3,FALSE)</f>
        <v>Agaricia</v>
      </c>
      <c r="J338" t="str">
        <f>VLOOKUP(H338,CODE_SHEET!$A$2:$G$151,4,FALSE)</f>
        <v>agaricites</v>
      </c>
      <c r="K338" s="1">
        <v>10</v>
      </c>
      <c r="L338" s="1">
        <v>9</v>
      </c>
      <c r="M338" s="1">
        <v>14</v>
      </c>
      <c r="N338">
        <f t="shared" si="20"/>
        <v>417.83182292744249</v>
      </c>
      <c r="O338">
        <v>10</v>
      </c>
      <c r="P338" t="s">
        <v>29</v>
      </c>
      <c r="Q338" t="s">
        <v>30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20</v>
      </c>
      <c r="X338">
        <f t="shared" si="21"/>
        <v>83.5663645854885</v>
      </c>
      <c r="Y338">
        <f t="shared" si="22"/>
        <v>334.265458341954</v>
      </c>
    </row>
    <row r="339" spans="1:25">
      <c r="A339">
        <v>2020</v>
      </c>
      <c r="B339" t="s">
        <v>25</v>
      </c>
      <c r="C339">
        <v>29</v>
      </c>
      <c r="D339" t="s">
        <v>50</v>
      </c>
      <c r="E339">
        <v>50</v>
      </c>
      <c r="F339">
        <v>2</v>
      </c>
      <c r="G339" t="s">
        <v>38</v>
      </c>
      <c r="H339" t="s">
        <v>33</v>
      </c>
      <c r="I339" t="str">
        <f>VLOOKUP(H339,CODE_SHEET!$A$2:$G$151,3,FALSE)</f>
        <v>Agaricia</v>
      </c>
      <c r="J339" t="str">
        <f>VLOOKUP(H339,CODE_SHEET!$A$2:$G$151,4,FALSE)</f>
        <v>agaricites</v>
      </c>
      <c r="K339" s="1">
        <v>17</v>
      </c>
      <c r="L339" s="1">
        <v>13</v>
      </c>
      <c r="M339" s="1">
        <v>27</v>
      </c>
      <c r="N339">
        <f t="shared" si="20"/>
        <v>1272.3450247038663</v>
      </c>
      <c r="O339">
        <v>10</v>
      </c>
      <c r="P339" t="s">
        <v>29</v>
      </c>
      <c r="Q339" t="s">
        <v>30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50</v>
      </c>
      <c r="X339">
        <f t="shared" si="21"/>
        <v>636.17251235193316</v>
      </c>
      <c r="Y339">
        <f t="shared" si="22"/>
        <v>636.17251235193316</v>
      </c>
    </row>
    <row r="340" spans="1:25">
      <c r="A340">
        <v>2020</v>
      </c>
      <c r="B340" t="s">
        <v>25</v>
      </c>
      <c r="C340">
        <v>29</v>
      </c>
      <c r="D340" t="s">
        <v>50</v>
      </c>
      <c r="E340">
        <v>50</v>
      </c>
      <c r="F340">
        <v>2</v>
      </c>
      <c r="G340" t="s">
        <v>38</v>
      </c>
      <c r="H340" t="s">
        <v>40</v>
      </c>
      <c r="I340" t="str">
        <f>VLOOKUP(H340,CODE_SHEET!$A$2:$G$151,3,FALSE)</f>
        <v>Porites</v>
      </c>
      <c r="J340" t="str">
        <f>VLOOKUP(H340,CODE_SHEET!$A$2:$G$151,4,FALSE)</f>
        <v>furcata</v>
      </c>
      <c r="K340" s="1">
        <v>20</v>
      </c>
      <c r="L340" s="1">
        <v>9</v>
      </c>
      <c r="M340" s="1">
        <v>5</v>
      </c>
      <c r="N340">
        <f t="shared" ref="N340:N352" si="23">PI()*(K340/2)*M340+PI()*(L340/2)*M340</f>
        <v>227.76546738526002</v>
      </c>
      <c r="O340">
        <v>10</v>
      </c>
      <c r="P340" t="s">
        <v>29</v>
      </c>
      <c r="Q340" t="s">
        <v>30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95</v>
      </c>
      <c r="X340">
        <f t="shared" si="21"/>
        <v>216.37719401599702</v>
      </c>
      <c r="Y340">
        <f t="shared" si="22"/>
        <v>11.388273369263004</v>
      </c>
    </row>
    <row r="341" spans="1:25">
      <c r="A341">
        <v>2020</v>
      </c>
      <c r="B341" t="s">
        <v>25</v>
      </c>
      <c r="C341">
        <v>29</v>
      </c>
      <c r="D341" t="s">
        <v>50</v>
      </c>
      <c r="E341">
        <v>50</v>
      </c>
      <c r="F341">
        <v>2</v>
      </c>
      <c r="G341" t="s">
        <v>38</v>
      </c>
      <c r="H341" t="s">
        <v>28</v>
      </c>
      <c r="I341" t="str">
        <f>VLOOKUP(H341,CODE_SHEET!$A$2:$G$151,3,FALSE)</f>
        <v>Porites</v>
      </c>
      <c r="J341" t="str">
        <f>VLOOKUP(H341,CODE_SHEET!$A$2:$G$151,4,FALSE)</f>
        <v>astreoides</v>
      </c>
      <c r="K341" s="1">
        <v>15</v>
      </c>
      <c r="L341" s="1">
        <v>10</v>
      </c>
      <c r="M341" s="1">
        <v>8</v>
      </c>
      <c r="N341">
        <f t="shared" si="23"/>
        <v>314.15926535897927</v>
      </c>
      <c r="O341">
        <v>10</v>
      </c>
      <c r="P341" t="s">
        <v>29</v>
      </c>
      <c r="Q341" t="s">
        <v>30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f t="shared" si="21"/>
        <v>0</v>
      </c>
      <c r="Y341">
        <f t="shared" si="22"/>
        <v>314.15926535897927</v>
      </c>
    </row>
    <row r="342" spans="1:25">
      <c r="A342">
        <v>2020</v>
      </c>
      <c r="B342" t="s">
        <v>25</v>
      </c>
      <c r="C342">
        <v>29</v>
      </c>
      <c r="D342" t="s">
        <v>50</v>
      </c>
      <c r="E342">
        <v>50</v>
      </c>
      <c r="F342">
        <v>2</v>
      </c>
      <c r="G342" t="s">
        <v>38</v>
      </c>
      <c r="H342" t="s">
        <v>33</v>
      </c>
      <c r="I342" t="str">
        <f>VLOOKUP(H342,CODE_SHEET!$A$2:$G$151,3,FALSE)</f>
        <v>Agaricia</v>
      </c>
      <c r="J342" t="str">
        <f>VLOOKUP(H342,CODE_SHEET!$A$2:$G$151,4,FALSE)</f>
        <v>agaricites</v>
      </c>
      <c r="K342" s="1">
        <v>25</v>
      </c>
      <c r="L342" s="1">
        <v>11</v>
      </c>
      <c r="M342" s="1">
        <v>9</v>
      </c>
      <c r="N342">
        <f t="shared" si="23"/>
        <v>508.93800988154646</v>
      </c>
      <c r="O342">
        <v>10</v>
      </c>
      <c r="P342" t="s">
        <v>29</v>
      </c>
      <c r="Q342" t="s">
        <v>30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36</v>
      </c>
      <c r="X342">
        <f t="shared" si="21"/>
        <v>183.21768355735671</v>
      </c>
      <c r="Y342">
        <f t="shared" si="22"/>
        <v>325.72032632418973</v>
      </c>
    </row>
    <row r="343" spans="1:25">
      <c r="A343">
        <v>2020</v>
      </c>
      <c r="B343" t="s">
        <v>25</v>
      </c>
      <c r="C343">
        <v>29</v>
      </c>
      <c r="D343" t="s">
        <v>50</v>
      </c>
      <c r="E343">
        <v>50</v>
      </c>
      <c r="F343">
        <v>2</v>
      </c>
      <c r="G343" t="s">
        <v>38</v>
      </c>
      <c r="H343" t="s">
        <v>52</v>
      </c>
      <c r="I343" t="str">
        <f>VLOOKUP(H343,CODE_SHEET!$A$2:$G$151,3,FALSE)</f>
        <v>Dichocoenia</v>
      </c>
      <c r="J343" t="str">
        <f>VLOOKUP(H343,CODE_SHEET!$A$2:$G$151,4,FALSE)</f>
        <v>stokesii</v>
      </c>
      <c r="K343" s="1">
        <v>11</v>
      </c>
      <c r="L343" s="1">
        <v>8</v>
      </c>
      <c r="M343" s="1">
        <v>10</v>
      </c>
      <c r="N343">
        <f t="shared" si="23"/>
        <v>298.45130209103036</v>
      </c>
      <c r="O343">
        <v>10</v>
      </c>
      <c r="P343" t="s">
        <v>29</v>
      </c>
      <c r="Q343" t="s">
        <v>30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f t="shared" si="21"/>
        <v>0</v>
      </c>
      <c r="Y343">
        <f t="shared" si="22"/>
        <v>298.45130209103036</v>
      </c>
    </row>
    <row r="344" spans="1:25">
      <c r="A344">
        <v>2020</v>
      </c>
      <c r="B344" t="s">
        <v>25</v>
      </c>
      <c r="C344">
        <v>29</v>
      </c>
      <c r="D344" t="s">
        <v>50</v>
      </c>
      <c r="E344">
        <v>50</v>
      </c>
      <c r="F344">
        <v>2</v>
      </c>
      <c r="G344" t="s">
        <v>38</v>
      </c>
      <c r="H344" t="s">
        <v>28</v>
      </c>
      <c r="I344" t="str">
        <f>VLOOKUP(H344,CODE_SHEET!$A$2:$G$151,3,FALSE)</f>
        <v>Porites</v>
      </c>
      <c r="J344" t="str">
        <f>VLOOKUP(H344,CODE_SHEET!$A$2:$G$151,4,FALSE)</f>
        <v>astreoides</v>
      </c>
      <c r="K344" s="1">
        <v>13</v>
      </c>
      <c r="L344" s="1">
        <v>5</v>
      </c>
      <c r="M344" s="1">
        <v>1</v>
      </c>
      <c r="N344">
        <f t="shared" si="23"/>
        <v>28.274333882308142</v>
      </c>
      <c r="O344">
        <v>10</v>
      </c>
      <c r="P344" t="s">
        <v>29</v>
      </c>
      <c r="Q344" t="s">
        <v>30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f t="shared" si="21"/>
        <v>0</v>
      </c>
      <c r="Y344">
        <f t="shared" si="22"/>
        <v>28.274333882308142</v>
      </c>
    </row>
    <row r="345" spans="1:25">
      <c r="A345">
        <v>2020</v>
      </c>
      <c r="B345" t="s">
        <v>25</v>
      </c>
      <c r="C345">
        <v>29</v>
      </c>
      <c r="D345" t="s">
        <v>50</v>
      </c>
      <c r="E345">
        <v>50</v>
      </c>
      <c r="F345">
        <v>2</v>
      </c>
      <c r="G345" t="s">
        <v>38</v>
      </c>
      <c r="H345" t="s">
        <v>33</v>
      </c>
      <c r="I345" t="str">
        <f>VLOOKUP(H345,CODE_SHEET!$A$2:$G$151,3,FALSE)</f>
        <v>Agaricia</v>
      </c>
      <c r="J345" t="str">
        <f>VLOOKUP(H345,CODE_SHEET!$A$2:$G$151,4,FALSE)</f>
        <v>agaricites</v>
      </c>
      <c r="K345" s="1">
        <v>12</v>
      </c>
      <c r="L345" s="1">
        <v>9</v>
      </c>
      <c r="M345" s="1">
        <v>1</v>
      </c>
      <c r="N345">
        <f t="shared" si="23"/>
        <v>32.986722862692829</v>
      </c>
      <c r="O345">
        <v>10</v>
      </c>
      <c r="P345" t="s">
        <v>29</v>
      </c>
      <c r="Q345" t="s">
        <v>30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f t="shared" si="21"/>
        <v>0</v>
      </c>
      <c r="Y345">
        <f t="shared" si="22"/>
        <v>32.986722862692829</v>
      </c>
    </row>
    <row r="346" spans="1:25">
      <c r="A346">
        <v>2020</v>
      </c>
      <c r="B346" t="s">
        <v>25</v>
      </c>
      <c r="C346">
        <v>29</v>
      </c>
      <c r="D346" t="s">
        <v>50</v>
      </c>
      <c r="E346">
        <v>50</v>
      </c>
      <c r="F346">
        <v>2</v>
      </c>
      <c r="G346" t="s">
        <v>38</v>
      </c>
      <c r="H346" t="s">
        <v>48</v>
      </c>
      <c r="I346" t="str">
        <f>VLOOKUP(H346,CODE_SHEET!$A$2:$G$151,3,FALSE)</f>
        <v>Diploria</v>
      </c>
      <c r="J346" t="str">
        <f>VLOOKUP(H346,CODE_SHEET!$A$2:$G$151,4,FALSE)</f>
        <v>labyrinthyformis</v>
      </c>
      <c r="K346" s="1">
        <v>11</v>
      </c>
      <c r="L346" s="1">
        <v>8</v>
      </c>
      <c r="M346" s="1">
        <v>4</v>
      </c>
      <c r="N346">
        <f t="shared" si="23"/>
        <v>119.38052083641213</v>
      </c>
      <c r="O346">
        <v>10</v>
      </c>
      <c r="P346" t="s">
        <v>29</v>
      </c>
      <c r="Q346" t="s">
        <v>30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f t="shared" si="21"/>
        <v>0</v>
      </c>
      <c r="Y346">
        <f t="shared" si="22"/>
        <v>119.38052083641213</v>
      </c>
    </row>
    <row r="347" spans="1:25">
      <c r="A347">
        <v>2020</v>
      </c>
      <c r="B347" t="s">
        <v>25</v>
      </c>
      <c r="C347">
        <v>29</v>
      </c>
      <c r="D347" t="s">
        <v>50</v>
      </c>
      <c r="E347">
        <v>50</v>
      </c>
      <c r="F347">
        <v>2</v>
      </c>
      <c r="G347" t="s">
        <v>38</v>
      </c>
      <c r="H347" t="s">
        <v>33</v>
      </c>
      <c r="I347" t="str">
        <f>VLOOKUP(H347,CODE_SHEET!$A$2:$G$151,3,FALSE)</f>
        <v>Agaricia</v>
      </c>
      <c r="J347" t="str">
        <f>VLOOKUP(H347,CODE_SHEET!$A$2:$G$151,4,FALSE)</f>
        <v>agaricites</v>
      </c>
      <c r="K347" s="1">
        <v>35</v>
      </c>
      <c r="L347" s="1">
        <v>28</v>
      </c>
      <c r="M347" s="1">
        <v>35</v>
      </c>
      <c r="N347">
        <f t="shared" si="23"/>
        <v>3463.6059005827469</v>
      </c>
      <c r="O347">
        <v>10</v>
      </c>
      <c r="P347" t="s">
        <v>29</v>
      </c>
      <c r="Q347" t="s">
        <v>30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95</v>
      </c>
      <c r="X347">
        <f t="shared" si="21"/>
        <v>3290.4256055536093</v>
      </c>
      <c r="Y347">
        <f t="shared" si="22"/>
        <v>173.1802950291376</v>
      </c>
    </row>
    <row r="348" spans="1:25">
      <c r="A348">
        <v>2020</v>
      </c>
      <c r="B348" t="s">
        <v>25</v>
      </c>
      <c r="C348">
        <v>29</v>
      </c>
      <c r="D348" t="s">
        <v>50</v>
      </c>
      <c r="E348">
        <v>50</v>
      </c>
      <c r="F348">
        <v>2</v>
      </c>
      <c r="G348" t="s">
        <v>38</v>
      </c>
      <c r="H348" t="s">
        <v>31</v>
      </c>
      <c r="I348" t="str">
        <f>VLOOKUP(H348,CODE_SHEET!$A$2:$G$151,3,FALSE)</f>
        <v>Siderastrea</v>
      </c>
      <c r="J348" t="str">
        <f>VLOOKUP(H348,CODE_SHEET!$A$2:$G$151,4,FALSE)</f>
        <v>siderea</v>
      </c>
      <c r="K348" s="1">
        <v>18</v>
      </c>
      <c r="L348" s="1">
        <v>14</v>
      </c>
      <c r="M348" s="1">
        <v>5</v>
      </c>
      <c r="N348">
        <f t="shared" si="23"/>
        <v>251.32741228718345</v>
      </c>
      <c r="O348">
        <v>10</v>
      </c>
      <c r="P348" t="s">
        <v>29</v>
      </c>
      <c r="Q348" t="s">
        <v>30</v>
      </c>
      <c r="R348">
        <v>30</v>
      </c>
      <c r="S348">
        <v>0</v>
      </c>
      <c r="T348">
        <v>0</v>
      </c>
      <c r="U348">
        <v>5</v>
      </c>
      <c r="V348">
        <v>0</v>
      </c>
      <c r="W348">
        <v>0</v>
      </c>
      <c r="X348">
        <f t="shared" si="21"/>
        <v>12.566370614359172</v>
      </c>
      <c r="Y348">
        <f t="shared" si="22"/>
        <v>238.76104167282426</v>
      </c>
    </row>
    <row r="349" spans="1:25">
      <c r="A349">
        <v>2020</v>
      </c>
      <c r="B349" t="s">
        <v>25</v>
      </c>
      <c r="C349">
        <v>29</v>
      </c>
      <c r="D349" t="s">
        <v>50</v>
      </c>
      <c r="E349">
        <v>50</v>
      </c>
      <c r="F349">
        <v>2</v>
      </c>
      <c r="G349" t="s">
        <v>38</v>
      </c>
      <c r="H349" t="s">
        <v>39</v>
      </c>
      <c r="I349" t="str">
        <f>VLOOKUP(H349,CODE_SHEET!$A$2:$G$151,3,FALSE)</f>
        <v>Orbicella</v>
      </c>
      <c r="J349" t="str">
        <f>VLOOKUP(H349,CODE_SHEET!$A$2:$G$151,4,FALSE)</f>
        <v>faveolata</v>
      </c>
      <c r="K349" s="1">
        <v>75</v>
      </c>
      <c r="L349" s="1">
        <v>30</v>
      </c>
      <c r="M349" s="1">
        <v>35</v>
      </c>
      <c r="N349">
        <f t="shared" si="23"/>
        <v>5772.6765009712444</v>
      </c>
      <c r="O349">
        <v>10</v>
      </c>
      <c r="P349" t="s">
        <v>29</v>
      </c>
      <c r="Q349" t="s">
        <v>30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80</v>
      </c>
      <c r="X349">
        <f t="shared" si="21"/>
        <v>4618.1412007769959</v>
      </c>
      <c r="Y349">
        <f t="shared" si="22"/>
        <v>1154.5353001942485</v>
      </c>
    </row>
    <row r="350" spans="1:25">
      <c r="A350">
        <v>2020</v>
      </c>
      <c r="B350" t="s">
        <v>25</v>
      </c>
      <c r="C350">
        <v>29</v>
      </c>
      <c r="D350" t="s">
        <v>50</v>
      </c>
      <c r="E350">
        <v>50</v>
      </c>
      <c r="F350">
        <v>2</v>
      </c>
      <c r="G350" t="s">
        <v>38</v>
      </c>
      <c r="H350" t="s">
        <v>33</v>
      </c>
      <c r="I350" t="str">
        <f>VLOOKUP(H350,CODE_SHEET!$A$2:$G$151,3,FALSE)</f>
        <v>Agaricia</v>
      </c>
      <c r="J350" t="str">
        <f>VLOOKUP(H350,CODE_SHEET!$A$2:$G$151,4,FALSE)</f>
        <v>agaricites</v>
      </c>
      <c r="K350" s="1">
        <v>21</v>
      </c>
      <c r="L350" s="1">
        <v>12</v>
      </c>
      <c r="M350" s="1">
        <v>5</v>
      </c>
      <c r="N350">
        <f t="shared" si="23"/>
        <v>259.18139392115791</v>
      </c>
      <c r="O350">
        <v>10</v>
      </c>
      <c r="P350" t="s">
        <v>29</v>
      </c>
      <c r="Q350" t="s">
        <v>30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f t="shared" si="21"/>
        <v>0</v>
      </c>
      <c r="Y350">
        <f t="shared" si="22"/>
        <v>259.18139392115791</v>
      </c>
    </row>
    <row r="351" spans="1:25">
      <c r="A351">
        <v>2020</v>
      </c>
      <c r="B351" t="s">
        <v>25</v>
      </c>
      <c r="C351">
        <v>29</v>
      </c>
      <c r="D351" t="s">
        <v>50</v>
      </c>
      <c r="E351">
        <v>50</v>
      </c>
      <c r="F351">
        <v>2</v>
      </c>
      <c r="G351" t="s">
        <v>38</v>
      </c>
      <c r="H351" t="s">
        <v>33</v>
      </c>
      <c r="I351" t="str">
        <f>VLOOKUP(H351,CODE_SHEET!$A$2:$G$151,3,FALSE)</f>
        <v>Agaricia</v>
      </c>
      <c r="J351" t="str">
        <f>VLOOKUP(H351,CODE_SHEET!$A$2:$G$151,4,FALSE)</f>
        <v>agaricites</v>
      </c>
      <c r="K351" s="1">
        <v>17</v>
      </c>
      <c r="L351" s="1">
        <v>20</v>
      </c>
      <c r="M351" s="1">
        <v>5</v>
      </c>
      <c r="N351">
        <f t="shared" si="23"/>
        <v>290.59732045705584</v>
      </c>
      <c r="O351">
        <v>10</v>
      </c>
      <c r="P351" t="s">
        <v>29</v>
      </c>
      <c r="Q351" t="s">
        <v>30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f t="shared" si="21"/>
        <v>0</v>
      </c>
      <c r="Y351">
        <f t="shared" si="22"/>
        <v>290.59732045705584</v>
      </c>
    </row>
    <row r="352" spans="1:25">
      <c r="A352">
        <v>2020</v>
      </c>
      <c r="B352" t="s">
        <v>25</v>
      </c>
      <c r="C352">
        <v>29</v>
      </c>
      <c r="D352" t="s">
        <v>50</v>
      </c>
      <c r="E352">
        <v>50</v>
      </c>
      <c r="F352">
        <v>2</v>
      </c>
      <c r="G352" t="s">
        <v>38</v>
      </c>
      <c r="H352" t="s">
        <v>33</v>
      </c>
      <c r="I352" t="str">
        <f>VLOOKUP(H352,CODE_SHEET!$A$2:$G$151,3,FALSE)</f>
        <v>Agaricia</v>
      </c>
      <c r="J352" t="str">
        <f>VLOOKUP(H352,CODE_SHEET!$A$2:$G$151,4,FALSE)</f>
        <v>agaricites</v>
      </c>
      <c r="K352" s="1">
        <v>10</v>
      </c>
      <c r="L352" s="1">
        <v>9</v>
      </c>
      <c r="M352" s="1">
        <v>7</v>
      </c>
      <c r="N352">
        <f t="shared" si="23"/>
        <v>208.91591146372124</v>
      </c>
      <c r="O352">
        <v>10</v>
      </c>
      <c r="P352" t="s">
        <v>29</v>
      </c>
      <c r="Q352" t="s">
        <v>30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f t="shared" si="21"/>
        <v>0</v>
      </c>
      <c r="Y352">
        <f t="shared" si="22"/>
        <v>208.91591146372124</v>
      </c>
    </row>
    <row r="353" spans="1:25">
      <c r="A353">
        <v>2020</v>
      </c>
      <c r="B353" t="s">
        <v>25</v>
      </c>
      <c r="C353">
        <v>28</v>
      </c>
      <c r="D353" t="s">
        <v>55</v>
      </c>
      <c r="E353">
        <v>43</v>
      </c>
      <c r="F353">
        <v>1</v>
      </c>
      <c r="G353" t="s">
        <v>38</v>
      </c>
      <c r="H353" t="s">
        <v>33</v>
      </c>
      <c r="I353" t="str">
        <f>VLOOKUP(H353,CODE_SHEET!$A$2:$G$151,3,FALSE)</f>
        <v>Agaricia</v>
      </c>
      <c r="J353" t="str">
        <f>VLOOKUP(H353,CODE_SHEET!$A$2:$G$151,4,FALSE)</f>
        <v>agaricites</v>
      </c>
      <c r="K353" s="1">
        <v>22</v>
      </c>
      <c r="L353" s="1">
        <v>20</v>
      </c>
      <c r="M353" s="1">
        <v>20</v>
      </c>
      <c r="N353">
        <f t="shared" si="17"/>
        <v>1319.4689145077132</v>
      </c>
      <c r="O353">
        <v>10</v>
      </c>
      <c r="P353" t="s">
        <v>41</v>
      </c>
      <c r="Q353" t="s">
        <v>45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90</v>
      </c>
      <c r="X353">
        <f t="shared" si="15"/>
        <v>1187.5220230569419</v>
      </c>
      <c r="Y353">
        <f t="shared" si="16"/>
        <v>131.94689145077132</v>
      </c>
    </row>
    <row r="354" spans="1:25">
      <c r="A354">
        <v>2020</v>
      </c>
      <c r="B354" t="s">
        <v>25</v>
      </c>
      <c r="C354">
        <v>28</v>
      </c>
      <c r="D354" t="s">
        <v>55</v>
      </c>
      <c r="E354">
        <v>43</v>
      </c>
      <c r="F354">
        <v>1</v>
      </c>
      <c r="G354" t="s">
        <v>38</v>
      </c>
      <c r="H354" t="s">
        <v>40</v>
      </c>
      <c r="I354" t="str">
        <f>VLOOKUP(H354,CODE_SHEET!$A$2:$G$151,3,FALSE)</f>
        <v>Porites</v>
      </c>
      <c r="J354" t="str">
        <f>VLOOKUP(H354,CODE_SHEET!$A$2:$G$151,4,FALSE)</f>
        <v>furcata</v>
      </c>
      <c r="K354" s="1">
        <v>50</v>
      </c>
      <c r="L354" s="1">
        <v>30</v>
      </c>
      <c r="M354" s="1">
        <v>15</v>
      </c>
      <c r="N354">
        <f t="shared" si="17"/>
        <v>1884.9555921538758</v>
      </c>
      <c r="O354">
        <v>10</v>
      </c>
      <c r="P354" t="s">
        <v>29</v>
      </c>
      <c r="Q354" t="s">
        <v>30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50</v>
      </c>
      <c r="X354">
        <f t="shared" si="15"/>
        <v>942.47779607693792</v>
      </c>
      <c r="Y354">
        <f t="shared" si="16"/>
        <v>942.47779607693792</v>
      </c>
    </row>
    <row r="355" spans="1:25">
      <c r="A355">
        <v>2020</v>
      </c>
      <c r="B355" t="s">
        <v>25</v>
      </c>
      <c r="C355">
        <v>28</v>
      </c>
      <c r="D355" t="s">
        <v>55</v>
      </c>
      <c r="E355">
        <v>43</v>
      </c>
      <c r="F355">
        <v>1</v>
      </c>
      <c r="G355" t="s">
        <v>38</v>
      </c>
      <c r="H355" t="s">
        <v>28</v>
      </c>
      <c r="I355" t="str">
        <f>VLOOKUP(H355,CODE_SHEET!$A$2:$G$151,3,FALSE)</f>
        <v>Porites</v>
      </c>
      <c r="J355" t="str">
        <f>VLOOKUP(H355,CODE_SHEET!$A$2:$G$151,4,FALSE)</f>
        <v>astreoides</v>
      </c>
      <c r="K355" s="1">
        <v>30</v>
      </c>
      <c r="L355" s="1">
        <v>26</v>
      </c>
      <c r="M355" s="1">
        <v>18</v>
      </c>
      <c r="N355">
        <f t="shared" si="17"/>
        <v>1583.3626974092558</v>
      </c>
      <c r="O355">
        <v>10</v>
      </c>
      <c r="P355" t="s">
        <v>29</v>
      </c>
      <c r="Q355" t="s">
        <v>30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f t="shared" si="15"/>
        <v>0</v>
      </c>
      <c r="Y355">
        <f t="shared" si="16"/>
        <v>1583.3626974092558</v>
      </c>
    </row>
    <row r="356" spans="1:25">
      <c r="A356">
        <v>2020</v>
      </c>
      <c r="B356" t="s">
        <v>25</v>
      </c>
      <c r="C356">
        <v>28</v>
      </c>
      <c r="D356" t="s">
        <v>55</v>
      </c>
      <c r="E356">
        <v>43</v>
      </c>
      <c r="F356">
        <v>1</v>
      </c>
      <c r="G356" t="s">
        <v>38</v>
      </c>
      <c r="H356" t="s">
        <v>40</v>
      </c>
      <c r="I356" t="str">
        <f>VLOOKUP(H356,CODE_SHEET!$A$2:$G$151,3,FALSE)</f>
        <v>Porites</v>
      </c>
      <c r="J356" t="str">
        <f>VLOOKUP(H356,CODE_SHEET!$A$2:$G$151,4,FALSE)</f>
        <v>furcata</v>
      </c>
      <c r="K356" s="1">
        <v>50</v>
      </c>
      <c r="L356" s="1">
        <v>40</v>
      </c>
      <c r="M356" s="1">
        <v>15</v>
      </c>
      <c r="N356">
        <f t="shared" si="17"/>
        <v>2120.5750411731105</v>
      </c>
      <c r="O356">
        <v>10</v>
      </c>
      <c r="P356" t="s">
        <v>29</v>
      </c>
      <c r="Q356" t="s">
        <v>30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90</v>
      </c>
      <c r="X356">
        <f t="shared" si="15"/>
        <v>1908.5175370557995</v>
      </c>
      <c r="Y356">
        <f t="shared" si="16"/>
        <v>212.05750411731105</v>
      </c>
    </row>
    <row r="357" spans="1:25">
      <c r="A357">
        <v>2020</v>
      </c>
      <c r="B357" t="s">
        <v>25</v>
      </c>
      <c r="C357">
        <v>28</v>
      </c>
      <c r="D357" t="s">
        <v>55</v>
      </c>
      <c r="E357">
        <v>43</v>
      </c>
      <c r="F357">
        <v>1</v>
      </c>
      <c r="G357" t="s">
        <v>38</v>
      </c>
      <c r="H357" t="s">
        <v>31</v>
      </c>
      <c r="I357" t="str">
        <f>VLOOKUP(H357,CODE_SHEET!$A$2:$G$151,3,FALSE)</f>
        <v>Siderastrea</v>
      </c>
      <c r="J357" t="str">
        <f>VLOOKUP(H357,CODE_SHEET!$A$2:$G$151,4,FALSE)</f>
        <v>siderea</v>
      </c>
      <c r="K357" s="1">
        <v>30</v>
      </c>
      <c r="L357" s="1">
        <v>25</v>
      </c>
      <c r="M357" s="1">
        <v>20</v>
      </c>
      <c r="N357">
        <f t="shared" si="17"/>
        <v>1727.8759594743863</v>
      </c>
      <c r="O357">
        <v>10</v>
      </c>
      <c r="P357" t="s">
        <v>29</v>
      </c>
      <c r="Q357" t="s">
        <v>30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95</v>
      </c>
      <c r="X357">
        <f t="shared" si="15"/>
        <v>1641.482161500667</v>
      </c>
      <c r="Y357">
        <f t="shared" si="16"/>
        <v>86.393797973719302</v>
      </c>
    </row>
    <row r="358" spans="1:25">
      <c r="A358">
        <v>2020</v>
      </c>
      <c r="B358" t="s">
        <v>25</v>
      </c>
      <c r="C358">
        <v>28</v>
      </c>
      <c r="D358" t="s">
        <v>55</v>
      </c>
      <c r="E358">
        <v>43</v>
      </c>
      <c r="F358">
        <v>1</v>
      </c>
      <c r="G358" t="s">
        <v>38</v>
      </c>
      <c r="H358" t="s">
        <v>31</v>
      </c>
      <c r="I358" t="str">
        <f>VLOOKUP(H358,CODE_SHEET!$A$2:$G$151,3,FALSE)</f>
        <v>Siderastrea</v>
      </c>
      <c r="J358" t="str">
        <f>VLOOKUP(H358,CODE_SHEET!$A$2:$G$151,4,FALSE)</f>
        <v>siderea</v>
      </c>
      <c r="K358" s="1">
        <v>30</v>
      </c>
      <c r="L358" s="1">
        <v>24</v>
      </c>
      <c r="M358" s="1">
        <v>26</v>
      </c>
      <c r="N358">
        <f t="shared" si="17"/>
        <v>2205.3980428200348</v>
      </c>
      <c r="O358">
        <v>10</v>
      </c>
      <c r="P358" t="s">
        <v>29</v>
      </c>
      <c r="Q358" t="s">
        <v>30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f t="shared" si="15"/>
        <v>0</v>
      </c>
      <c r="Y358">
        <f t="shared" si="16"/>
        <v>2205.3980428200348</v>
      </c>
    </row>
    <row r="359" spans="1:25">
      <c r="A359">
        <v>2020</v>
      </c>
      <c r="B359" t="s">
        <v>25</v>
      </c>
      <c r="C359">
        <v>28</v>
      </c>
      <c r="D359" t="s">
        <v>55</v>
      </c>
      <c r="E359">
        <v>43</v>
      </c>
      <c r="F359">
        <v>1</v>
      </c>
      <c r="G359" t="s">
        <v>38</v>
      </c>
      <c r="H359" t="s">
        <v>32</v>
      </c>
      <c r="I359" t="str">
        <f>VLOOKUP(H359,CODE_SHEET!$A$2:$G$151,3,FALSE)</f>
        <v>Porites</v>
      </c>
      <c r="J359" t="str">
        <f>VLOOKUP(H359,CODE_SHEET!$A$2:$G$151,4,FALSE)</f>
        <v>porites</v>
      </c>
      <c r="K359" s="1">
        <v>30</v>
      </c>
      <c r="L359" s="1">
        <v>20</v>
      </c>
      <c r="M359" s="1">
        <v>13</v>
      </c>
      <c r="N359">
        <f t="shared" si="17"/>
        <v>1021.0176124166827</v>
      </c>
      <c r="O359">
        <v>10</v>
      </c>
      <c r="P359" t="s">
        <v>29</v>
      </c>
      <c r="Q359" t="s">
        <v>30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85</v>
      </c>
      <c r="X359">
        <f t="shared" si="15"/>
        <v>867.86497055418033</v>
      </c>
      <c r="Y359">
        <f t="shared" si="16"/>
        <v>153.15264186250238</v>
      </c>
    </row>
    <row r="360" spans="1:25">
      <c r="A360">
        <v>2020</v>
      </c>
      <c r="B360" t="s">
        <v>25</v>
      </c>
      <c r="C360">
        <v>28</v>
      </c>
      <c r="D360" t="s">
        <v>55</v>
      </c>
      <c r="E360">
        <v>43</v>
      </c>
      <c r="F360">
        <v>1</v>
      </c>
      <c r="G360" t="s">
        <v>38</v>
      </c>
      <c r="H360" t="s">
        <v>39</v>
      </c>
      <c r="I360" t="str">
        <f>VLOOKUP(H360,CODE_SHEET!$A$2:$G$151,3,FALSE)</f>
        <v>Orbicella</v>
      </c>
      <c r="J360" t="str">
        <f>VLOOKUP(H360,CODE_SHEET!$A$2:$G$151,4,FALSE)</f>
        <v>faveolata</v>
      </c>
      <c r="K360" s="1">
        <v>21</v>
      </c>
      <c r="L360" s="1">
        <v>16</v>
      </c>
      <c r="M360" s="1">
        <v>24</v>
      </c>
      <c r="N360">
        <f t="shared" si="17"/>
        <v>1394.8671381938682</v>
      </c>
      <c r="O360">
        <v>10</v>
      </c>
      <c r="P360" t="s">
        <v>29</v>
      </c>
      <c r="Q360" t="s">
        <v>30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f t="shared" si="15"/>
        <v>0</v>
      </c>
      <c r="Y360">
        <f t="shared" si="16"/>
        <v>1394.8671381938682</v>
      </c>
    </row>
    <row r="361" spans="1:25">
      <c r="A361">
        <v>2020</v>
      </c>
      <c r="B361" t="s">
        <v>25</v>
      </c>
      <c r="C361">
        <v>28</v>
      </c>
      <c r="D361" t="s">
        <v>55</v>
      </c>
      <c r="E361">
        <v>43</v>
      </c>
      <c r="F361">
        <v>1</v>
      </c>
      <c r="G361" t="s">
        <v>38</v>
      </c>
      <c r="H361" t="s">
        <v>33</v>
      </c>
      <c r="I361" t="str">
        <f>VLOOKUP(H361,CODE_SHEET!$A$2:$G$151,3,FALSE)</f>
        <v>Agaricia</v>
      </c>
      <c r="J361" t="str">
        <f>VLOOKUP(H361,CODE_SHEET!$A$2:$G$151,4,FALSE)</f>
        <v>agaricites</v>
      </c>
      <c r="K361" s="1">
        <v>28</v>
      </c>
      <c r="L361" s="1">
        <v>14</v>
      </c>
      <c r="M361" s="1">
        <v>18</v>
      </c>
      <c r="N361">
        <f t="shared" si="17"/>
        <v>1187.5220230569419</v>
      </c>
      <c r="O361">
        <v>10</v>
      </c>
      <c r="P361" t="s">
        <v>29</v>
      </c>
      <c r="Q361" t="s">
        <v>30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15</v>
      </c>
      <c r="X361">
        <f t="shared" si="15"/>
        <v>178.12830345854127</v>
      </c>
      <c r="Y361">
        <f t="shared" si="16"/>
        <v>1009.3937195984006</v>
      </c>
    </row>
    <row r="362" spans="1:25">
      <c r="A362">
        <v>2020</v>
      </c>
      <c r="B362" t="s">
        <v>25</v>
      </c>
      <c r="C362">
        <v>28</v>
      </c>
      <c r="D362" t="s">
        <v>55</v>
      </c>
      <c r="E362">
        <v>43</v>
      </c>
      <c r="F362">
        <v>1</v>
      </c>
      <c r="G362" t="s">
        <v>38</v>
      </c>
      <c r="H362" t="s">
        <v>28</v>
      </c>
      <c r="I362" t="str">
        <f>VLOOKUP(H362,CODE_SHEET!$A$2:$G$151,3,FALSE)</f>
        <v>Porites</v>
      </c>
      <c r="J362" t="str">
        <f>VLOOKUP(H362,CODE_SHEET!$A$2:$G$151,4,FALSE)</f>
        <v>astreoides</v>
      </c>
      <c r="K362" s="1">
        <v>20</v>
      </c>
      <c r="L362" s="1">
        <v>17</v>
      </c>
      <c r="M362" s="1">
        <v>7</v>
      </c>
      <c r="N362">
        <f t="shared" si="17"/>
        <v>406.83624863987825</v>
      </c>
      <c r="O362">
        <v>10</v>
      </c>
      <c r="P362" t="s">
        <v>29</v>
      </c>
      <c r="Q362" t="s">
        <v>30</v>
      </c>
      <c r="R362">
        <v>0</v>
      </c>
      <c r="S362">
        <v>0</v>
      </c>
      <c r="T362">
        <v>0</v>
      </c>
      <c r="U362">
        <v>0</v>
      </c>
      <c r="V362">
        <v>40</v>
      </c>
      <c r="W362">
        <v>0</v>
      </c>
      <c r="X362">
        <f t="shared" si="15"/>
        <v>162.73449945595132</v>
      </c>
      <c r="Y362">
        <f t="shared" si="16"/>
        <v>244.10174918392693</v>
      </c>
    </row>
    <row r="363" spans="1:25">
      <c r="A363">
        <v>2020</v>
      </c>
      <c r="B363" t="s">
        <v>25</v>
      </c>
      <c r="C363">
        <v>28</v>
      </c>
      <c r="D363" t="s">
        <v>55</v>
      </c>
      <c r="E363">
        <v>43</v>
      </c>
      <c r="F363">
        <v>1</v>
      </c>
      <c r="G363" t="s">
        <v>38</v>
      </c>
      <c r="H363" t="s">
        <v>33</v>
      </c>
      <c r="I363" t="str">
        <f>VLOOKUP(H363,CODE_SHEET!$A$2:$G$151,3,FALSE)</f>
        <v>Agaricia</v>
      </c>
      <c r="J363" t="str">
        <f>VLOOKUP(H363,CODE_SHEET!$A$2:$G$151,4,FALSE)</f>
        <v>agaricites</v>
      </c>
      <c r="K363" s="1">
        <v>30</v>
      </c>
      <c r="L363" s="1">
        <v>27</v>
      </c>
      <c r="M363" s="1">
        <v>6</v>
      </c>
      <c r="N363">
        <f t="shared" si="17"/>
        <v>537.21234376385451</v>
      </c>
      <c r="O363">
        <v>10</v>
      </c>
      <c r="P363" t="s">
        <v>41</v>
      </c>
      <c r="Q363" t="s">
        <v>45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f t="shared" si="15"/>
        <v>0</v>
      </c>
      <c r="Y363">
        <f t="shared" si="16"/>
        <v>537.21234376385451</v>
      </c>
    </row>
    <row r="364" spans="1:25">
      <c r="A364">
        <v>2020</v>
      </c>
      <c r="B364" t="s">
        <v>25</v>
      </c>
      <c r="C364">
        <v>28</v>
      </c>
      <c r="D364" t="s">
        <v>55</v>
      </c>
      <c r="E364">
        <v>43</v>
      </c>
      <c r="F364">
        <v>1</v>
      </c>
      <c r="G364" t="s">
        <v>38</v>
      </c>
      <c r="H364" t="s">
        <v>33</v>
      </c>
      <c r="I364" t="str">
        <f>VLOOKUP(H364,CODE_SHEET!$A$2:$G$151,3,FALSE)</f>
        <v>Agaricia</v>
      </c>
      <c r="J364" t="str">
        <f>VLOOKUP(H364,CODE_SHEET!$A$2:$G$151,4,FALSE)</f>
        <v>agaricites</v>
      </c>
      <c r="K364" s="1">
        <v>39</v>
      </c>
      <c r="L364" s="1">
        <v>30</v>
      </c>
      <c r="M364" s="1">
        <v>8</v>
      </c>
      <c r="N364">
        <f t="shared" si="17"/>
        <v>867.07957239078291</v>
      </c>
      <c r="O364">
        <v>10</v>
      </c>
      <c r="P364" t="s">
        <v>29</v>
      </c>
      <c r="Q364" t="s">
        <v>30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85</v>
      </c>
      <c r="X364">
        <f t="shared" si="15"/>
        <v>737.01763653216551</v>
      </c>
      <c r="Y364">
        <f t="shared" si="16"/>
        <v>130.0619358586174</v>
      </c>
    </row>
    <row r="365" spans="1:25">
      <c r="A365">
        <v>2020</v>
      </c>
      <c r="B365" t="s">
        <v>25</v>
      </c>
      <c r="C365">
        <v>28</v>
      </c>
      <c r="D365" t="s">
        <v>55</v>
      </c>
      <c r="E365">
        <v>43</v>
      </c>
      <c r="F365">
        <v>1</v>
      </c>
      <c r="G365" t="s">
        <v>38</v>
      </c>
      <c r="H365" t="s">
        <v>31</v>
      </c>
      <c r="I365" t="str">
        <f>VLOOKUP(H365,CODE_SHEET!$A$2:$G$151,3,FALSE)</f>
        <v>Siderastrea</v>
      </c>
      <c r="J365" t="str">
        <f>VLOOKUP(H365,CODE_SHEET!$A$2:$G$151,4,FALSE)</f>
        <v>siderea</v>
      </c>
      <c r="K365" s="1">
        <v>40</v>
      </c>
      <c r="L365" s="1">
        <v>35</v>
      </c>
      <c r="M365" s="1">
        <v>20</v>
      </c>
      <c r="N365">
        <f t="shared" si="17"/>
        <v>2356.1944901923448</v>
      </c>
      <c r="O365">
        <v>10</v>
      </c>
      <c r="P365" t="s">
        <v>29</v>
      </c>
      <c r="Q365" t="s">
        <v>30</v>
      </c>
      <c r="R365">
        <v>0</v>
      </c>
      <c r="S365">
        <v>0</v>
      </c>
      <c r="T365">
        <v>80</v>
      </c>
      <c r="U365">
        <v>0</v>
      </c>
      <c r="V365">
        <v>0</v>
      </c>
      <c r="W365">
        <v>0</v>
      </c>
      <c r="X365">
        <f t="shared" si="15"/>
        <v>0</v>
      </c>
      <c r="Y365">
        <f t="shared" si="16"/>
        <v>2356.1944901923448</v>
      </c>
    </row>
    <row r="366" spans="1:25">
      <c r="A366">
        <v>2020</v>
      </c>
      <c r="B366" t="s">
        <v>25</v>
      </c>
      <c r="C366">
        <v>28</v>
      </c>
      <c r="D366" t="s">
        <v>55</v>
      </c>
      <c r="E366">
        <v>43</v>
      </c>
      <c r="F366">
        <v>1</v>
      </c>
      <c r="G366" t="s">
        <v>38</v>
      </c>
      <c r="H366" t="s">
        <v>56</v>
      </c>
      <c r="I366" t="str">
        <f>VLOOKUP(H366,CODE_SHEET!$A$2:$G$151,3,FALSE)</f>
        <v>Mancina</v>
      </c>
      <c r="J366" t="str">
        <f>VLOOKUP(H366,CODE_SHEET!$A$2:$G$151,4,FALSE)</f>
        <v>areolata</v>
      </c>
      <c r="K366" s="1">
        <v>10</v>
      </c>
      <c r="L366" s="1">
        <v>9</v>
      </c>
      <c r="M366" s="1">
        <v>2</v>
      </c>
      <c r="N366">
        <f t="shared" si="17"/>
        <v>59.690260418206066</v>
      </c>
      <c r="O366">
        <v>10</v>
      </c>
      <c r="P366" t="s">
        <v>29</v>
      </c>
      <c r="Q366" t="s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f t="shared" si="15"/>
        <v>0</v>
      </c>
      <c r="Y366">
        <f t="shared" si="16"/>
        <v>59.690260418206066</v>
      </c>
    </row>
    <row r="367" spans="1:25">
      <c r="A367">
        <v>2020</v>
      </c>
      <c r="B367" t="s">
        <v>25</v>
      </c>
      <c r="C367">
        <v>28</v>
      </c>
      <c r="D367" t="s">
        <v>55</v>
      </c>
      <c r="E367">
        <v>43</v>
      </c>
      <c r="F367">
        <v>1</v>
      </c>
      <c r="G367" t="s">
        <v>38</v>
      </c>
      <c r="H367" t="s">
        <v>33</v>
      </c>
      <c r="I367" t="str">
        <f>VLOOKUP(H367,CODE_SHEET!$A$2:$G$151,3,FALSE)</f>
        <v>Agaricia</v>
      </c>
      <c r="J367" t="str">
        <f>VLOOKUP(H367,CODE_SHEET!$A$2:$G$151,4,FALSE)</f>
        <v>agaricites</v>
      </c>
      <c r="K367" s="1">
        <v>16</v>
      </c>
      <c r="L367" s="1">
        <v>14</v>
      </c>
      <c r="M367" s="1">
        <v>25</v>
      </c>
      <c r="N367">
        <f t="shared" si="17"/>
        <v>1178.0972450961724</v>
      </c>
      <c r="O367">
        <v>10</v>
      </c>
      <c r="P367" t="s">
        <v>29</v>
      </c>
      <c r="Q367" t="s">
        <v>30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70</v>
      </c>
      <c r="X367">
        <f t="shared" si="15"/>
        <v>824.66807156732068</v>
      </c>
      <c r="Y367">
        <f t="shared" si="16"/>
        <v>353.42917352885172</v>
      </c>
    </row>
    <row r="368" spans="1:25">
      <c r="A368">
        <v>2020</v>
      </c>
      <c r="B368" t="s">
        <v>25</v>
      </c>
      <c r="C368">
        <v>28</v>
      </c>
      <c r="D368" t="s">
        <v>55</v>
      </c>
      <c r="E368">
        <v>43</v>
      </c>
      <c r="F368">
        <v>1</v>
      </c>
      <c r="G368" t="s">
        <v>38</v>
      </c>
      <c r="H368" t="s">
        <v>33</v>
      </c>
      <c r="I368" t="str">
        <f>VLOOKUP(H368,CODE_SHEET!$A$2:$G$151,3,FALSE)</f>
        <v>Agaricia</v>
      </c>
      <c r="J368" t="str">
        <f>VLOOKUP(H368,CODE_SHEET!$A$2:$G$151,4,FALSE)</f>
        <v>agaricites</v>
      </c>
      <c r="K368" s="1">
        <v>21</v>
      </c>
      <c r="L368" s="1">
        <v>14</v>
      </c>
      <c r="M368" s="1">
        <v>2</v>
      </c>
      <c r="N368">
        <f t="shared" si="17"/>
        <v>109.95574287564276</v>
      </c>
      <c r="O368">
        <v>10</v>
      </c>
      <c r="P368" t="s">
        <v>29</v>
      </c>
      <c r="Q368" t="s">
        <v>30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30</v>
      </c>
      <c r="X368">
        <f t="shared" si="15"/>
        <v>32.986722862692822</v>
      </c>
      <c r="Y368">
        <f t="shared" si="16"/>
        <v>76.969020012949926</v>
      </c>
    </row>
    <row r="369" spans="1:25">
      <c r="A369">
        <v>2020</v>
      </c>
      <c r="B369" t="s">
        <v>25</v>
      </c>
      <c r="C369">
        <v>28</v>
      </c>
      <c r="D369" t="s">
        <v>55</v>
      </c>
      <c r="E369">
        <v>43</v>
      </c>
      <c r="F369">
        <v>1</v>
      </c>
      <c r="G369" t="s">
        <v>38</v>
      </c>
      <c r="H369" t="s">
        <v>33</v>
      </c>
      <c r="I369" t="str">
        <f>VLOOKUP(H369,CODE_SHEET!$A$2:$G$151,3,FALSE)</f>
        <v>Agaricia</v>
      </c>
      <c r="J369" t="str">
        <f>VLOOKUP(H369,CODE_SHEET!$A$2:$G$151,4,FALSE)</f>
        <v>agaricites</v>
      </c>
      <c r="K369" s="1">
        <v>21</v>
      </c>
      <c r="L369" s="1">
        <v>10</v>
      </c>
      <c r="M369" s="1">
        <v>2</v>
      </c>
      <c r="N369">
        <f t="shared" si="17"/>
        <v>97.389372261283597</v>
      </c>
      <c r="O369">
        <v>10</v>
      </c>
      <c r="P369" t="s">
        <v>29</v>
      </c>
      <c r="Q369" t="s">
        <v>30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f t="shared" si="15"/>
        <v>0</v>
      </c>
      <c r="Y369">
        <f t="shared" si="16"/>
        <v>97.389372261283597</v>
      </c>
    </row>
    <row r="370" spans="1:25">
      <c r="A370">
        <v>2020</v>
      </c>
      <c r="B370" t="s">
        <v>25</v>
      </c>
      <c r="C370">
        <v>28</v>
      </c>
      <c r="D370" t="s">
        <v>55</v>
      </c>
      <c r="E370">
        <v>43</v>
      </c>
      <c r="F370">
        <v>1</v>
      </c>
      <c r="G370" t="s">
        <v>38</v>
      </c>
      <c r="H370" t="s">
        <v>56</v>
      </c>
      <c r="I370" t="str">
        <f>VLOOKUP(H370,CODE_SHEET!$A$2:$G$151,3,FALSE)</f>
        <v>Mancina</v>
      </c>
      <c r="J370" t="str">
        <f>VLOOKUP(H370,CODE_SHEET!$A$2:$G$151,4,FALSE)</f>
        <v>areolata</v>
      </c>
      <c r="K370" s="1">
        <v>14</v>
      </c>
      <c r="L370" s="1">
        <v>12</v>
      </c>
      <c r="M370" s="1">
        <v>3</v>
      </c>
      <c r="N370">
        <f t="shared" si="17"/>
        <v>122.52211349000194</v>
      </c>
      <c r="O370">
        <v>10</v>
      </c>
      <c r="P370" t="s">
        <v>29</v>
      </c>
      <c r="Q370" t="s">
        <v>30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f t="shared" si="15"/>
        <v>0</v>
      </c>
      <c r="Y370">
        <f t="shared" si="16"/>
        <v>122.52211349000194</v>
      </c>
    </row>
    <row r="371" spans="1:25">
      <c r="A371">
        <v>2020</v>
      </c>
      <c r="B371" t="s">
        <v>25</v>
      </c>
      <c r="C371">
        <v>28</v>
      </c>
      <c r="D371" t="s">
        <v>55</v>
      </c>
      <c r="E371">
        <v>43</v>
      </c>
      <c r="F371">
        <v>1</v>
      </c>
      <c r="G371" t="s">
        <v>38</v>
      </c>
      <c r="H371" t="s">
        <v>33</v>
      </c>
      <c r="I371" t="str">
        <f>VLOOKUP(H371,CODE_SHEET!$A$2:$G$151,3,FALSE)</f>
        <v>Agaricia</v>
      </c>
      <c r="J371" t="str">
        <f>VLOOKUP(H371,CODE_SHEET!$A$2:$G$151,4,FALSE)</f>
        <v>agaricites</v>
      </c>
      <c r="K371" s="1">
        <v>13</v>
      </c>
      <c r="L371" s="1">
        <v>12</v>
      </c>
      <c r="M371" s="1">
        <v>3</v>
      </c>
      <c r="N371">
        <f t="shared" si="17"/>
        <v>117.80972450961724</v>
      </c>
      <c r="O371">
        <v>10</v>
      </c>
      <c r="P371" t="s">
        <v>41</v>
      </c>
      <c r="Q371" t="s">
        <v>45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f t="shared" si="15"/>
        <v>11.780972450961725</v>
      </c>
      <c r="Y371">
        <f t="shared" si="16"/>
        <v>106.02875205865551</v>
      </c>
    </row>
    <row r="372" spans="1:25">
      <c r="A372">
        <v>2020</v>
      </c>
      <c r="B372" t="s">
        <v>25</v>
      </c>
      <c r="C372">
        <v>28</v>
      </c>
      <c r="D372" t="s">
        <v>55</v>
      </c>
      <c r="E372">
        <v>43</v>
      </c>
      <c r="F372">
        <v>1</v>
      </c>
      <c r="G372" t="s">
        <v>38</v>
      </c>
      <c r="H372" t="s">
        <v>33</v>
      </c>
      <c r="I372" t="str">
        <f>VLOOKUP(H372,CODE_SHEET!$A$2:$G$151,3,FALSE)</f>
        <v>Agaricia</v>
      </c>
      <c r="J372" t="str">
        <f>VLOOKUP(H372,CODE_SHEET!$A$2:$G$151,4,FALSE)</f>
        <v>agaricites</v>
      </c>
      <c r="K372" s="1">
        <v>16</v>
      </c>
      <c r="L372" s="1">
        <v>15</v>
      </c>
      <c r="M372" s="1">
        <v>30</v>
      </c>
      <c r="N372">
        <f t="shared" si="17"/>
        <v>1460.8405839192537</v>
      </c>
      <c r="O372">
        <v>10</v>
      </c>
      <c r="P372" t="s">
        <v>41</v>
      </c>
      <c r="Q372" t="s">
        <v>45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20</v>
      </c>
      <c r="X372">
        <f t="shared" si="15"/>
        <v>292.16811678385073</v>
      </c>
      <c r="Y372">
        <f t="shared" si="16"/>
        <v>1168.6724671354029</v>
      </c>
    </row>
    <row r="373" spans="1:25">
      <c r="A373">
        <v>2020</v>
      </c>
      <c r="B373" t="s">
        <v>25</v>
      </c>
      <c r="C373">
        <v>28</v>
      </c>
      <c r="D373" t="s">
        <v>55</v>
      </c>
      <c r="E373">
        <v>43</v>
      </c>
      <c r="F373">
        <v>1</v>
      </c>
      <c r="G373" t="s">
        <v>38</v>
      </c>
      <c r="H373" t="s">
        <v>33</v>
      </c>
      <c r="I373" t="str">
        <f>VLOOKUP(H373,CODE_SHEET!$A$2:$G$151,3,FALSE)</f>
        <v>Agaricia</v>
      </c>
      <c r="J373" t="str">
        <f>VLOOKUP(H373,CODE_SHEET!$A$2:$G$151,4,FALSE)</f>
        <v>agaricites</v>
      </c>
      <c r="K373" s="1">
        <v>60</v>
      </c>
      <c r="L373" s="1">
        <v>30</v>
      </c>
      <c r="M373" s="1">
        <v>20</v>
      </c>
      <c r="N373">
        <f t="shared" si="17"/>
        <v>2827.4333882308138</v>
      </c>
      <c r="O373">
        <v>10</v>
      </c>
      <c r="P373" t="s">
        <v>29</v>
      </c>
      <c r="Q373" t="s">
        <v>30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90</v>
      </c>
      <c r="X373">
        <f t="shared" si="15"/>
        <v>2544.6900494077327</v>
      </c>
      <c r="Y373">
        <f t="shared" si="16"/>
        <v>282.7433388230811</v>
      </c>
    </row>
    <row r="374" spans="1:25">
      <c r="A374">
        <v>2020</v>
      </c>
      <c r="B374" t="s">
        <v>25</v>
      </c>
      <c r="C374">
        <v>28</v>
      </c>
      <c r="D374" t="s">
        <v>55</v>
      </c>
      <c r="E374">
        <v>43</v>
      </c>
      <c r="F374">
        <v>1</v>
      </c>
      <c r="G374" t="s">
        <v>38</v>
      </c>
      <c r="H374" t="s">
        <v>40</v>
      </c>
      <c r="I374" t="str">
        <f>VLOOKUP(H374,CODE_SHEET!$A$2:$G$151,3,FALSE)</f>
        <v>Porites</v>
      </c>
      <c r="J374" t="str">
        <f>VLOOKUP(H374,CODE_SHEET!$A$2:$G$151,4,FALSE)</f>
        <v>furcata</v>
      </c>
      <c r="K374" s="1">
        <v>18</v>
      </c>
      <c r="L374" s="1">
        <v>17</v>
      </c>
      <c r="M374" s="1">
        <v>18</v>
      </c>
      <c r="N374">
        <f t="shared" si="17"/>
        <v>989.60168588078477</v>
      </c>
      <c r="O374">
        <v>10</v>
      </c>
      <c r="P374" t="s">
        <v>29</v>
      </c>
      <c r="Q374" t="s">
        <v>30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70</v>
      </c>
      <c r="X374">
        <f t="shared" si="15"/>
        <v>692.72118011654925</v>
      </c>
      <c r="Y374">
        <f t="shared" si="16"/>
        <v>296.88050576423552</v>
      </c>
    </row>
    <row r="375" spans="1:25">
      <c r="A375">
        <v>2020</v>
      </c>
      <c r="B375" t="s">
        <v>25</v>
      </c>
      <c r="C375">
        <v>28</v>
      </c>
      <c r="D375" t="s">
        <v>55</v>
      </c>
      <c r="E375">
        <v>43</v>
      </c>
      <c r="F375">
        <v>1</v>
      </c>
      <c r="G375" t="s">
        <v>38</v>
      </c>
      <c r="H375" t="s">
        <v>28</v>
      </c>
      <c r="I375" t="str">
        <f>VLOOKUP(H375,CODE_SHEET!$A$2:$G$151,3,FALSE)</f>
        <v>Porites</v>
      </c>
      <c r="J375" t="str">
        <f>VLOOKUP(H375,CODE_SHEET!$A$2:$G$151,4,FALSE)</f>
        <v>astreoides</v>
      </c>
      <c r="K375" s="1">
        <v>13</v>
      </c>
      <c r="L375" s="1">
        <v>13</v>
      </c>
      <c r="M375" s="1">
        <v>4</v>
      </c>
      <c r="N375">
        <f t="shared" si="17"/>
        <v>163.36281798666926</v>
      </c>
      <c r="O375">
        <v>10</v>
      </c>
      <c r="P375" t="s">
        <v>29</v>
      </c>
      <c r="Q375" t="s">
        <v>30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f t="shared" si="15"/>
        <v>0</v>
      </c>
      <c r="Y375">
        <f t="shared" si="16"/>
        <v>163.36281798666926</v>
      </c>
    </row>
    <row r="376" spans="1:25">
      <c r="A376">
        <v>2020</v>
      </c>
      <c r="B376" t="s">
        <v>25</v>
      </c>
      <c r="C376">
        <v>28</v>
      </c>
      <c r="D376" t="s">
        <v>55</v>
      </c>
      <c r="E376">
        <v>43</v>
      </c>
      <c r="F376">
        <v>1</v>
      </c>
      <c r="G376" t="s">
        <v>38</v>
      </c>
      <c r="H376" t="s">
        <v>28</v>
      </c>
      <c r="I376" t="str">
        <f>VLOOKUP(H376,CODE_SHEET!$A$2:$G$151,3,FALSE)</f>
        <v>Porites</v>
      </c>
      <c r="J376" t="str">
        <f>VLOOKUP(H376,CODE_SHEET!$A$2:$G$151,4,FALSE)</f>
        <v>astreoides</v>
      </c>
      <c r="K376" s="1">
        <v>24</v>
      </c>
      <c r="L376" s="1">
        <v>19</v>
      </c>
      <c r="M376" s="1">
        <v>4</v>
      </c>
      <c r="N376">
        <f t="shared" si="17"/>
        <v>270.1769682087222</v>
      </c>
      <c r="O376">
        <v>10</v>
      </c>
      <c r="P376" t="s">
        <v>29</v>
      </c>
      <c r="Q376" t="s">
        <v>30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f t="shared" si="15"/>
        <v>0</v>
      </c>
      <c r="Y376">
        <f t="shared" si="16"/>
        <v>270.1769682087222</v>
      </c>
    </row>
    <row r="377" spans="1:25">
      <c r="A377">
        <v>2020</v>
      </c>
      <c r="B377" t="s">
        <v>25</v>
      </c>
      <c r="C377">
        <v>28</v>
      </c>
      <c r="D377" t="s">
        <v>55</v>
      </c>
      <c r="E377">
        <v>43</v>
      </c>
      <c r="F377">
        <v>1</v>
      </c>
      <c r="G377" t="s">
        <v>38</v>
      </c>
      <c r="H377" t="s">
        <v>56</v>
      </c>
      <c r="I377" t="str">
        <f>VLOOKUP(H377,CODE_SHEET!$A$2:$G$151,3,FALSE)</f>
        <v>Mancina</v>
      </c>
      <c r="J377" t="str">
        <f>VLOOKUP(H377,CODE_SHEET!$A$2:$G$151,4,FALSE)</f>
        <v>areolata</v>
      </c>
      <c r="K377" s="1">
        <v>14</v>
      </c>
      <c r="L377" s="1">
        <v>11</v>
      </c>
      <c r="M377" s="1">
        <v>5</v>
      </c>
      <c r="N377">
        <f t="shared" si="17"/>
        <v>196.34954084936206</v>
      </c>
      <c r="O377">
        <v>10</v>
      </c>
      <c r="P377" t="s">
        <v>29</v>
      </c>
      <c r="Q377" t="s">
        <v>30</v>
      </c>
      <c r="R377">
        <v>0</v>
      </c>
      <c r="S377">
        <v>0</v>
      </c>
      <c r="T377">
        <v>0</v>
      </c>
      <c r="U377">
        <v>0</v>
      </c>
      <c r="V377">
        <v>30</v>
      </c>
      <c r="W377">
        <v>0</v>
      </c>
      <c r="X377">
        <f t="shared" si="15"/>
        <v>58.904862254808613</v>
      </c>
      <c r="Y377">
        <f t="shared" ref="Y377:Y383" si="24">N377-X377</f>
        <v>137.44467859455344</v>
      </c>
    </row>
    <row r="378" spans="1:25">
      <c r="A378">
        <v>2020</v>
      </c>
      <c r="B378" t="s">
        <v>25</v>
      </c>
      <c r="C378">
        <v>28</v>
      </c>
      <c r="D378" t="s">
        <v>55</v>
      </c>
      <c r="E378">
        <v>43</v>
      </c>
      <c r="F378">
        <v>1</v>
      </c>
      <c r="G378" t="s">
        <v>38</v>
      </c>
      <c r="H378" t="s">
        <v>33</v>
      </c>
      <c r="I378" t="str">
        <f>VLOOKUP(H378,CODE_SHEET!$A$2:$G$151,3,FALSE)</f>
        <v>Agaricia</v>
      </c>
      <c r="J378" t="str">
        <f>VLOOKUP(H378,CODE_SHEET!$A$2:$G$151,4,FALSE)</f>
        <v>agaricites</v>
      </c>
      <c r="K378" s="1">
        <v>12</v>
      </c>
      <c r="L378" s="1">
        <v>5</v>
      </c>
      <c r="M378" s="1">
        <v>12</v>
      </c>
      <c r="N378">
        <f t="shared" si="17"/>
        <v>320.44245066615889</v>
      </c>
      <c r="O378">
        <v>10</v>
      </c>
      <c r="P378" t="s">
        <v>41</v>
      </c>
      <c r="Q378" t="s">
        <v>45</v>
      </c>
      <c r="R378">
        <v>0</v>
      </c>
      <c r="S378">
        <v>0</v>
      </c>
      <c r="T378">
        <v>0</v>
      </c>
      <c r="U378">
        <v>0</v>
      </c>
      <c r="V378">
        <v>80</v>
      </c>
      <c r="W378">
        <v>0</v>
      </c>
      <c r="X378">
        <f t="shared" si="15"/>
        <v>256.35396053292715</v>
      </c>
      <c r="Y378">
        <f t="shared" si="24"/>
        <v>64.088490133231744</v>
      </c>
    </row>
    <row r="379" spans="1:25">
      <c r="A379">
        <v>2020</v>
      </c>
      <c r="B379" t="s">
        <v>25</v>
      </c>
      <c r="C379">
        <v>28</v>
      </c>
      <c r="D379" t="s">
        <v>55</v>
      </c>
      <c r="E379">
        <v>43</v>
      </c>
      <c r="F379">
        <v>1</v>
      </c>
      <c r="G379" t="s">
        <v>38</v>
      </c>
      <c r="H379" t="s">
        <v>33</v>
      </c>
      <c r="I379" t="str">
        <f>VLOOKUP(H379,CODE_SHEET!$A$2:$G$151,3,FALSE)</f>
        <v>Agaricia</v>
      </c>
      <c r="J379" t="str">
        <f>VLOOKUP(H379,CODE_SHEET!$A$2:$G$151,4,FALSE)</f>
        <v>agaricites</v>
      </c>
      <c r="K379" s="1">
        <v>19</v>
      </c>
      <c r="L379" s="1">
        <v>16</v>
      </c>
      <c r="M379" s="1">
        <v>20</v>
      </c>
      <c r="N379">
        <f t="shared" si="17"/>
        <v>1099.5574287564277</v>
      </c>
      <c r="O379">
        <v>10</v>
      </c>
      <c r="P379" t="s">
        <v>29</v>
      </c>
      <c r="Q379" t="s">
        <v>30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40</v>
      </c>
      <c r="X379">
        <f t="shared" si="15"/>
        <v>439.82297150257114</v>
      </c>
      <c r="Y379">
        <f t="shared" si="24"/>
        <v>659.73445725385659</v>
      </c>
    </row>
    <row r="380" spans="1:25">
      <c r="A380">
        <v>2020</v>
      </c>
      <c r="B380" t="s">
        <v>25</v>
      </c>
      <c r="C380">
        <v>28</v>
      </c>
      <c r="D380" t="s">
        <v>55</v>
      </c>
      <c r="E380">
        <v>43</v>
      </c>
      <c r="F380">
        <v>1</v>
      </c>
      <c r="G380" t="s">
        <v>38</v>
      </c>
      <c r="H380" t="s">
        <v>40</v>
      </c>
      <c r="I380" t="str">
        <f>VLOOKUP(H380,CODE_SHEET!$A$2:$G$151,3,FALSE)</f>
        <v>Porites</v>
      </c>
      <c r="J380" t="str">
        <f>VLOOKUP(H380,CODE_SHEET!$A$2:$G$151,4,FALSE)</f>
        <v>furcata</v>
      </c>
      <c r="K380" s="1">
        <v>23</v>
      </c>
      <c r="L380" s="1">
        <v>12</v>
      </c>
      <c r="M380" s="1">
        <v>11</v>
      </c>
      <c r="N380">
        <f t="shared" si="17"/>
        <v>604.75658581603511</v>
      </c>
      <c r="O380">
        <v>10</v>
      </c>
      <c r="P380" t="s">
        <v>29</v>
      </c>
      <c r="Q380" t="s">
        <v>30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50</v>
      </c>
      <c r="X380">
        <f t="shared" si="15"/>
        <v>302.37829290801756</v>
      </c>
      <c r="Y380">
        <f t="shared" si="24"/>
        <v>302.37829290801756</v>
      </c>
    </row>
    <row r="381" spans="1:25">
      <c r="A381">
        <v>2020</v>
      </c>
      <c r="B381" t="s">
        <v>25</v>
      </c>
      <c r="C381">
        <v>28</v>
      </c>
      <c r="D381" t="s">
        <v>55</v>
      </c>
      <c r="E381">
        <v>43</v>
      </c>
      <c r="F381">
        <v>1</v>
      </c>
      <c r="G381" t="s">
        <v>38</v>
      </c>
      <c r="H381" t="s">
        <v>40</v>
      </c>
      <c r="I381" t="str">
        <f>VLOOKUP(H381,CODE_SHEET!$A$2:$G$151,3,FALSE)</f>
        <v>Porites</v>
      </c>
      <c r="J381" t="str">
        <f>VLOOKUP(H381,CODE_SHEET!$A$2:$G$151,4,FALSE)</f>
        <v>furcata</v>
      </c>
      <c r="K381" s="1">
        <v>16</v>
      </c>
      <c r="L381" s="1">
        <v>12</v>
      </c>
      <c r="M381" s="1">
        <v>10</v>
      </c>
      <c r="N381">
        <f t="shared" si="17"/>
        <v>439.82297150257102</v>
      </c>
      <c r="O381">
        <v>10</v>
      </c>
      <c r="P381" t="s">
        <v>29</v>
      </c>
      <c r="Q381" t="s">
        <v>30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95</v>
      </c>
      <c r="X381">
        <f t="shared" si="15"/>
        <v>417.83182292744243</v>
      </c>
      <c r="Y381">
        <f t="shared" si="24"/>
        <v>21.991148575128591</v>
      </c>
    </row>
    <row r="382" spans="1:25">
      <c r="A382">
        <v>2020</v>
      </c>
      <c r="B382" t="s">
        <v>25</v>
      </c>
      <c r="C382">
        <v>28</v>
      </c>
      <c r="D382" t="s">
        <v>55</v>
      </c>
      <c r="E382">
        <v>43</v>
      </c>
      <c r="F382">
        <v>1</v>
      </c>
      <c r="G382" t="s">
        <v>38</v>
      </c>
      <c r="H382" t="s">
        <v>33</v>
      </c>
      <c r="I382" t="str">
        <f>VLOOKUP(H382,CODE_SHEET!$A$2:$G$151,3,FALSE)</f>
        <v>Agaricia</v>
      </c>
      <c r="J382" t="str">
        <f>VLOOKUP(H382,CODE_SHEET!$A$2:$G$151,4,FALSE)</f>
        <v>agaricites</v>
      </c>
      <c r="K382" s="1">
        <v>29</v>
      </c>
      <c r="L382" s="1">
        <v>26</v>
      </c>
      <c r="M382" s="1">
        <v>15</v>
      </c>
      <c r="N382">
        <f t="shared" si="17"/>
        <v>1295.9069696057898</v>
      </c>
      <c r="O382">
        <v>10</v>
      </c>
      <c r="P382" t="s">
        <v>29</v>
      </c>
      <c r="Q382" t="s">
        <v>30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70</v>
      </c>
      <c r="X382">
        <f t="shared" si="15"/>
        <v>907.13487872405278</v>
      </c>
      <c r="Y382">
        <f t="shared" si="24"/>
        <v>388.77209088173697</v>
      </c>
    </row>
    <row r="383" spans="1:25">
      <c r="A383">
        <v>2020</v>
      </c>
      <c r="B383" t="s">
        <v>25</v>
      </c>
      <c r="C383">
        <v>28</v>
      </c>
      <c r="D383" t="s">
        <v>55</v>
      </c>
      <c r="E383">
        <v>43</v>
      </c>
      <c r="F383">
        <v>1</v>
      </c>
      <c r="G383" t="s">
        <v>38</v>
      </c>
      <c r="H383" t="s">
        <v>33</v>
      </c>
      <c r="I383" t="str">
        <f>VLOOKUP(H383,CODE_SHEET!$A$2:$G$151,3,FALSE)</f>
        <v>Agaricia</v>
      </c>
      <c r="J383" t="str">
        <f>VLOOKUP(H383,CODE_SHEET!$A$2:$G$151,4,FALSE)</f>
        <v>agaricites</v>
      </c>
      <c r="K383" s="1">
        <v>55</v>
      </c>
      <c r="L383" s="1">
        <v>27</v>
      </c>
      <c r="M383" s="1">
        <v>45</v>
      </c>
      <c r="N383">
        <f t="shared" si="17"/>
        <v>5796.2384458731685</v>
      </c>
      <c r="O383">
        <v>10</v>
      </c>
      <c r="P383" t="s">
        <v>29</v>
      </c>
      <c r="Q383" t="s">
        <v>30</v>
      </c>
      <c r="R383">
        <v>0</v>
      </c>
      <c r="S383">
        <v>0</v>
      </c>
      <c r="T383">
        <v>0</v>
      </c>
      <c r="U383">
        <v>0</v>
      </c>
      <c r="V383">
        <v>80</v>
      </c>
      <c r="W383">
        <v>0</v>
      </c>
      <c r="X383">
        <f t="shared" si="15"/>
        <v>4636.9907566985348</v>
      </c>
      <c r="Y383">
        <f t="shared" si="24"/>
        <v>1159.2476891746337</v>
      </c>
    </row>
    <row r="384" spans="1:25">
      <c r="A384">
        <v>2020</v>
      </c>
      <c r="B384" t="s">
        <v>25</v>
      </c>
      <c r="C384">
        <v>28</v>
      </c>
      <c r="D384" t="s">
        <v>55</v>
      </c>
      <c r="E384">
        <v>43</v>
      </c>
      <c r="F384">
        <v>1</v>
      </c>
      <c r="G384" t="s">
        <v>38</v>
      </c>
      <c r="H384" t="s">
        <v>44</v>
      </c>
      <c r="I384" t="str">
        <f>VLOOKUP(H384,CODE_SHEET!$A$2:$G$151,3,FALSE)</f>
        <v>Madracis</v>
      </c>
      <c r="J384" t="str">
        <f>VLOOKUP(H384,CODE_SHEET!$A$2:$G$151,4,FALSE)</f>
        <v>decactis</v>
      </c>
      <c r="K384" s="1">
        <v>19</v>
      </c>
      <c r="L384" s="1">
        <v>12</v>
      </c>
      <c r="M384" s="1">
        <v>8</v>
      </c>
      <c r="N384">
        <f t="shared" si="17"/>
        <v>389.55748904513433</v>
      </c>
      <c r="O384">
        <v>10</v>
      </c>
      <c r="P384" t="s">
        <v>29</v>
      </c>
      <c r="Q384" t="s">
        <v>30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70</v>
      </c>
      <c r="X384">
        <f t="shared" si="15"/>
        <v>272.69024233159399</v>
      </c>
      <c r="Y384">
        <f t="shared" si="16"/>
        <v>116.86724671354034</v>
      </c>
    </row>
    <row r="385" spans="1:25">
      <c r="A385">
        <v>2020</v>
      </c>
      <c r="B385" t="s">
        <v>25</v>
      </c>
      <c r="C385">
        <v>28</v>
      </c>
      <c r="D385" t="s">
        <v>55</v>
      </c>
      <c r="E385">
        <v>43</v>
      </c>
      <c r="F385">
        <v>1</v>
      </c>
      <c r="G385" t="s">
        <v>38</v>
      </c>
      <c r="H385" t="s">
        <v>33</v>
      </c>
      <c r="I385" t="str">
        <f>VLOOKUP(H385,CODE_SHEET!$A$2:$G$151,3,FALSE)</f>
        <v>Agaricia</v>
      </c>
      <c r="J385" t="str">
        <f>VLOOKUP(H385,CODE_SHEET!$A$2:$G$151,4,FALSE)</f>
        <v>agaricites</v>
      </c>
      <c r="K385" s="1">
        <v>30</v>
      </c>
      <c r="L385" s="1">
        <v>25</v>
      </c>
      <c r="M385" s="1">
        <v>30</v>
      </c>
      <c r="N385">
        <f t="shared" si="17"/>
        <v>2591.8139392115791</v>
      </c>
      <c r="O385">
        <v>10</v>
      </c>
      <c r="P385" t="s">
        <v>41</v>
      </c>
      <c r="Q385" t="s">
        <v>45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10</v>
      </c>
      <c r="X385">
        <f t="shared" si="15"/>
        <v>259.18139392115791</v>
      </c>
      <c r="Y385">
        <f t="shared" si="16"/>
        <v>2332.6325452904211</v>
      </c>
    </row>
    <row r="386" spans="1:25">
      <c r="A386">
        <v>2020</v>
      </c>
      <c r="B386" t="s">
        <v>25</v>
      </c>
      <c r="C386">
        <v>28</v>
      </c>
      <c r="D386" t="s">
        <v>55</v>
      </c>
      <c r="E386">
        <v>43</v>
      </c>
      <c r="F386">
        <v>1</v>
      </c>
      <c r="G386" t="s">
        <v>38</v>
      </c>
      <c r="H386" t="s">
        <v>28</v>
      </c>
      <c r="I386" t="str">
        <f>VLOOKUP(H386,CODE_SHEET!$A$2:$G$151,3,FALSE)</f>
        <v>Porites</v>
      </c>
      <c r="J386" t="str">
        <f>VLOOKUP(H386,CODE_SHEET!$A$2:$G$151,4,FALSE)</f>
        <v>astreoides</v>
      </c>
      <c r="K386" s="1">
        <v>17</v>
      </c>
      <c r="L386" s="1">
        <v>10</v>
      </c>
      <c r="M386" s="1">
        <v>1</v>
      </c>
      <c r="N386">
        <f t="shared" si="17"/>
        <v>42.411500823462205</v>
      </c>
      <c r="O386">
        <v>10</v>
      </c>
      <c r="P386" t="s">
        <v>29</v>
      </c>
      <c r="Q386" t="s">
        <v>30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10</v>
      </c>
      <c r="X386">
        <f t="shared" si="15"/>
        <v>4.2411500823462207</v>
      </c>
      <c r="Y386">
        <f t="shared" si="16"/>
        <v>38.170350741115982</v>
      </c>
    </row>
    <row r="387" spans="1:25">
      <c r="A387">
        <v>2020</v>
      </c>
      <c r="B387" t="s">
        <v>25</v>
      </c>
      <c r="C387">
        <v>28</v>
      </c>
      <c r="D387" t="s">
        <v>55</v>
      </c>
      <c r="E387">
        <v>43</v>
      </c>
      <c r="F387">
        <v>1</v>
      </c>
      <c r="G387" t="s">
        <v>38</v>
      </c>
      <c r="H387" t="s">
        <v>33</v>
      </c>
      <c r="I387" t="str">
        <f>VLOOKUP(H387,CODE_SHEET!$A$2:$G$151,3,FALSE)</f>
        <v>Agaricia</v>
      </c>
      <c r="J387" t="str">
        <f>VLOOKUP(H387,CODE_SHEET!$A$2:$G$151,4,FALSE)</f>
        <v>agaricites</v>
      </c>
      <c r="K387" s="1">
        <v>30</v>
      </c>
      <c r="L387" s="1">
        <v>15</v>
      </c>
      <c r="M387" s="1">
        <v>2</v>
      </c>
      <c r="N387">
        <f t="shared" si="17"/>
        <v>141.37166941154067</v>
      </c>
      <c r="O387">
        <v>10</v>
      </c>
      <c r="P387" t="s">
        <v>29</v>
      </c>
      <c r="Q387" t="s">
        <v>30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30</v>
      </c>
      <c r="X387">
        <f t="shared" si="15"/>
        <v>42.411500823462198</v>
      </c>
      <c r="Y387">
        <f t="shared" si="16"/>
        <v>98.96016858807846</v>
      </c>
    </row>
    <row r="388" spans="1:25">
      <c r="A388">
        <v>2020</v>
      </c>
      <c r="B388" t="s">
        <v>25</v>
      </c>
      <c r="C388">
        <v>28</v>
      </c>
      <c r="D388" t="s">
        <v>55</v>
      </c>
      <c r="E388">
        <v>43</v>
      </c>
      <c r="F388">
        <v>1</v>
      </c>
      <c r="G388" t="s">
        <v>38</v>
      </c>
      <c r="H388" t="s">
        <v>51</v>
      </c>
      <c r="I388" t="str">
        <f>VLOOKUP(H388,CODE_SHEET!$A$2:$G$151,3,FALSE)</f>
        <v>Mycetophellia</v>
      </c>
      <c r="J388" t="str">
        <f>VLOOKUP(H388,CODE_SHEET!$A$2:$G$151,4,FALSE)</f>
        <v>larmarckiana</v>
      </c>
      <c r="K388" s="1">
        <v>20</v>
      </c>
      <c r="L388" s="1">
        <v>16</v>
      </c>
      <c r="M388" s="1">
        <v>2</v>
      </c>
      <c r="N388">
        <f t="shared" si="17"/>
        <v>113.09733552923255</v>
      </c>
      <c r="O388">
        <v>10</v>
      </c>
      <c r="P388" t="s">
        <v>29</v>
      </c>
      <c r="Q388" t="s">
        <v>30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45</v>
      </c>
      <c r="X388">
        <f t="shared" si="15"/>
        <v>50.893800988154652</v>
      </c>
      <c r="Y388">
        <f t="shared" si="16"/>
        <v>62.2035345410779</v>
      </c>
    </row>
    <row r="389" spans="1:25">
      <c r="A389">
        <v>2020</v>
      </c>
      <c r="B389" t="s">
        <v>25</v>
      </c>
      <c r="C389">
        <v>28</v>
      </c>
      <c r="D389" t="s">
        <v>55</v>
      </c>
      <c r="E389">
        <v>43</v>
      </c>
      <c r="F389">
        <v>1</v>
      </c>
      <c r="G389" t="s">
        <v>38</v>
      </c>
      <c r="H389" t="s">
        <v>28</v>
      </c>
      <c r="I389" t="str">
        <f>VLOOKUP(H389,CODE_SHEET!$A$2:$G$151,3,FALSE)</f>
        <v>Porites</v>
      </c>
      <c r="J389" t="str">
        <f>VLOOKUP(H389,CODE_SHEET!$A$2:$G$151,4,FALSE)</f>
        <v>astreoides</v>
      </c>
      <c r="K389" s="1">
        <v>12</v>
      </c>
      <c r="L389" s="1">
        <v>9</v>
      </c>
      <c r="M389" s="1">
        <v>3</v>
      </c>
      <c r="N389">
        <f t="shared" si="17"/>
        <v>98.960168588078488</v>
      </c>
      <c r="O389">
        <v>10</v>
      </c>
      <c r="P389" t="s">
        <v>29</v>
      </c>
      <c r="Q389" t="s">
        <v>30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f t="shared" si="15"/>
        <v>0</v>
      </c>
      <c r="Y389">
        <f t="shared" si="16"/>
        <v>98.960168588078488</v>
      </c>
    </row>
    <row r="390" spans="1:25">
      <c r="A390">
        <v>2020</v>
      </c>
      <c r="B390" t="s">
        <v>25</v>
      </c>
      <c r="C390">
        <v>28</v>
      </c>
      <c r="D390" t="s">
        <v>55</v>
      </c>
      <c r="E390">
        <v>43</v>
      </c>
      <c r="F390">
        <v>1</v>
      </c>
      <c r="G390" t="s">
        <v>38</v>
      </c>
      <c r="H390" t="s">
        <v>33</v>
      </c>
      <c r="I390" t="str">
        <f>VLOOKUP(H390,CODE_SHEET!$A$2:$G$151,3,FALSE)</f>
        <v>Agaricia</v>
      </c>
      <c r="J390" t="str">
        <f>VLOOKUP(H390,CODE_SHEET!$A$2:$G$151,4,FALSE)</f>
        <v>agaricites</v>
      </c>
      <c r="K390" s="1">
        <v>25</v>
      </c>
      <c r="L390" s="1">
        <v>30</v>
      </c>
      <c r="M390" s="1">
        <v>35</v>
      </c>
      <c r="N390">
        <f t="shared" si="17"/>
        <v>3023.782929080176</v>
      </c>
      <c r="O390">
        <v>10</v>
      </c>
      <c r="P390" t="s">
        <v>41</v>
      </c>
      <c r="Q390" t="s">
        <v>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80</v>
      </c>
      <c r="X390">
        <f t="shared" si="15"/>
        <v>2419.0263432641409</v>
      </c>
      <c r="Y390">
        <f t="shared" si="16"/>
        <v>604.75658581603511</v>
      </c>
    </row>
    <row r="391" spans="1:25">
      <c r="A391">
        <v>2020</v>
      </c>
      <c r="B391" t="s">
        <v>25</v>
      </c>
      <c r="C391">
        <v>28</v>
      </c>
      <c r="D391" t="s">
        <v>55</v>
      </c>
      <c r="E391">
        <v>43</v>
      </c>
      <c r="F391">
        <v>1</v>
      </c>
      <c r="G391" t="s">
        <v>38</v>
      </c>
      <c r="H391" t="s">
        <v>39</v>
      </c>
      <c r="I391" t="str">
        <f>VLOOKUP(H391,CODE_SHEET!$A$2:$G$151,3,FALSE)</f>
        <v>Orbicella</v>
      </c>
      <c r="J391" t="str">
        <f>VLOOKUP(H391,CODE_SHEET!$A$2:$G$151,4,FALSE)</f>
        <v>faveolata</v>
      </c>
      <c r="K391" s="1">
        <v>18</v>
      </c>
      <c r="L391" s="1">
        <v>10</v>
      </c>
      <c r="M391" s="1">
        <v>17</v>
      </c>
      <c r="N391">
        <f t="shared" si="17"/>
        <v>747.69905155437073</v>
      </c>
      <c r="O391">
        <v>10</v>
      </c>
      <c r="P391" t="s">
        <v>29</v>
      </c>
      <c r="Q391" t="s">
        <v>30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20</v>
      </c>
      <c r="X391">
        <f t="shared" si="15"/>
        <v>149.53981031087415</v>
      </c>
      <c r="Y391">
        <f t="shared" si="16"/>
        <v>598.15924124349658</v>
      </c>
    </row>
    <row r="392" spans="1:25">
      <c r="A392">
        <v>2020</v>
      </c>
      <c r="B392" t="s">
        <v>25</v>
      </c>
      <c r="C392">
        <v>28</v>
      </c>
      <c r="D392" t="s">
        <v>55</v>
      </c>
      <c r="E392">
        <v>43</v>
      </c>
      <c r="F392">
        <v>1</v>
      </c>
      <c r="G392" t="s">
        <v>38</v>
      </c>
      <c r="H392" t="s">
        <v>28</v>
      </c>
      <c r="I392" t="str">
        <f>VLOOKUP(H392,CODE_SHEET!$A$2:$G$151,3,FALSE)</f>
        <v>Porites</v>
      </c>
      <c r="J392" t="str">
        <f>VLOOKUP(H392,CODE_SHEET!$A$2:$G$151,4,FALSE)</f>
        <v>astreoides</v>
      </c>
      <c r="K392" s="1">
        <v>9</v>
      </c>
      <c r="L392" s="1">
        <v>9</v>
      </c>
      <c r="M392" s="1">
        <v>5</v>
      </c>
      <c r="N392">
        <f t="shared" si="17"/>
        <v>141.37166941154069</v>
      </c>
      <c r="O392">
        <v>10</v>
      </c>
      <c r="P392" t="s">
        <v>29</v>
      </c>
      <c r="Q392" t="s">
        <v>30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65</v>
      </c>
      <c r="X392">
        <f t="shared" si="15"/>
        <v>91.89158511750145</v>
      </c>
      <c r="Y392">
        <f t="shared" si="16"/>
        <v>49.480084294039244</v>
      </c>
    </row>
    <row r="393" spans="1:25">
      <c r="A393">
        <v>2020</v>
      </c>
      <c r="B393" t="s">
        <v>25</v>
      </c>
      <c r="C393">
        <v>28</v>
      </c>
      <c r="D393" t="s">
        <v>55</v>
      </c>
      <c r="E393">
        <v>43</v>
      </c>
      <c r="F393">
        <v>1</v>
      </c>
      <c r="G393" t="s">
        <v>38</v>
      </c>
      <c r="H393" t="s">
        <v>40</v>
      </c>
      <c r="I393" t="str">
        <f>VLOOKUP(H393,CODE_SHEET!$A$2:$G$151,3,FALSE)</f>
        <v>Porites</v>
      </c>
      <c r="J393" t="str">
        <f>VLOOKUP(H393,CODE_SHEET!$A$2:$G$151,4,FALSE)</f>
        <v>furcata</v>
      </c>
      <c r="K393" s="1">
        <v>15</v>
      </c>
      <c r="L393" s="1">
        <v>11</v>
      </c>
      <c r="M393" s="1">
        <v>10</v>
      </c>
      <c r="N393">
        <f t="shared" si="17"/>
        <v>408.40704496667308</v>
      </c>
      <c r="O393">
        <v>10</v>
      </c>
      <c r="P393" t="s">
        <v>29</v>
      </c>
      <c r="Q393" t="s">
        <v>30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50</v>
      </c>
      <c r="X393">
        <f t="shared" si="15"/>
        <v>204.20352248333654</v>
      </c>
      <c r="Y393">
        <f t="shared" si="16"/>
        <v>204.20352248333654</v>
      </c>
    </row>
    <row r="394" spans="1:25">
      <c r="A394">
        <v>2020</v>
      </c>
      <c r="B394" t="s">
        <v>25</v>
      </c>
      <c r="C394">
        <v>28</v>
      </c>
      <c r="D394" t="s">
        <v>55</v>
      </c>
      <c r="E394">
        <v>43</v>
      </c>
      <c r="F394">
        <v>1</v>
      </c>
      <c r="G394" t="s">
        <v>38</v>
      </c>
      <c r="H394" t="s">
        <v>28</v>
      </c>
      <c r="I394" t="str">
        <f>VLOOKUP(H394,CODE_SHEET!$A$2:$G$151,3,FALSE)</f>
        <v>Porites</v>
      </c>
      <c r="J394" t="str">
        <f>VLOOKUP(H394,CODE_SHEET!$A$2:$G$151,4,FALSE)</f>
        <v>astreoides</v>
      </c>
      <c r="K394" s="1">
        <v>9</v>
      </c>
      <c r="L394" s="1">
        <v>6</v>
      </c>
      <c r="M394" s="1">
        <v>7</v>
      </c>
      <c r="N394">
        <f t="shared" si="17"/>
        <v>164.93361431346415</v>
      </c>
      <c r="O394">
        <v>10</v>
      </c>
      <c r="P394" t="s">
        <v>29</v>
      </c>
      <c r="Q394" t="s">
        <v>30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f t="shared" si="15"/>
        <v>0</v>
      </c>
      <c r="Y394">
        <f t="shared" si="16"/>
        <v>164.93361431346415</v>
      </c>
    </row>
    <row r="395" spans="1:25">
      <c r="A395">
        <v>2020</v>
      </c>
      <c r="B395" t="s">
        <v>25</v>
      </c>
      <c r="C395">
        <v>28</v>
      </c>
      <c r="D395" t="s">
        <v>55</v>
      </c>
      <c r="E395">
        <v>43</v>
      </c>
      <c r="F395">
        <v>1</v>
      </c>
      <c r="G395" t="s">
        <v>38</v>
      </c>
      <c r="H395" t="s">
        <v>39</v>
      </c>
      <c r="I395" t="str">
        <f>VLOOKUP(H395,CODE_SHEET!$A$2:$G$151,3,FALSE)</f>
        <v>Orbicella</v>
      </c>
      <c r="J395" t="str">
        <f>VLOOKUP(H395,CODE_SHEET!$A$2:$G$151,4,FALSE)</f>
        <v>faveolata</v>
      </c>
      <c r="K395" s="1">
        <v>8</v>
      </c>
      <c r="L395" s="1">
        <v>7</v>
      </c>
      <c r="M395" s="1">
        <v>2</v>
      </c>
      <c r="N395">
        <f t="shared" si="17"/>
        <v>47.123889803846893</v>
      </c>
      <c r="O395">
        <v>10</v>
      </c>
      <c r="P395" t="s">
        <v>29</v>
      </c>
      <c r="Q395" t="s">
        <v>30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f t="shared" si="15"/>
        <v>0</v>
      </c>
      <c r="Y395">
        <f t="shared" si="16"/>
        <v>47.123889803846893</v>
      </c>
    </row>
    <row r="396" spans="1:25">
      <c r="A396">
        <v>2020</v>
      </c>
      <c r="B396" t="s">
        <v>25</v>
      </c>
      <c r="C396">
        <v>28</v>
      </c>
      <c r="D396" t="s">
        <v>55</v>
      </c>
      <c r="E396">
        <v>43</v>
      </c>
      <c r="F396">
        <v>1</v>
      </c>
      <c r="G396" t="s">
        <v>38</v>
      </c>
      <c r="H396" t="s">
        <v>43</v>
      </c>
      <c r="I396" t="str">
        <f>VLOOKUP(H396,CODE_SHEET!$A$2:$G$151,3,FALSE)</f>
        <v>Montastraea</v>
      </c>
      <c r="J396" t="str">
        <f>VLOOKUP(H396,CODE_SHEET!$A$2:$G$151,4,FALSE)</f>
        <v>cavernosa</v>
      </c>
      <c r="K396" s="1">
        <v>11</v>
      </c>
      <c r="L396" s="1">
        <v>7</v>
      </c>
      <c r="M396" s="1">
        <v>9</v>
      </c>
      <c r="N396">
        <f t="shared" si="17"/>
        <v>254.46900494077323</v>
      </c>
      <c r="O396">
        <v>10</v>
      </c>
      <c r="P396" t="s">
        <v>29</v>
      </c>
      <c r="Q396" t="s">
        <v>30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f t="shared" si="15"/>
        <v>0</v>
      </c>
      <c r="Y396">
        <f t="shared" si="16"/>
        <v>254.46900494077323</v>
      </c>
    </row>
    <row r="397" spans="1:25">
      <c r="A397">
        <v>2020</v>
      </c>
      <c r="B397" t="s">
        <v>25</v>
      </c>
      <c r="C397">
        <v>28</v>
      </c>
      <c r="D397" t="s">
        <v>55</v>
      </c>
      <c r="E397">
        <v>43</v>
      </c>
      <c r="F397">
        <v>1</v>
      </c>
      <c r="G397" t="s">
        <v>38</v>
      </c>
      <c r="H397" t="s">
        <v>33</v>
      </c>
      <c r="I397" t="str">
        <f>VLOOKUP(H397,CODE_SHEET!$A$2:$G$151,3,FALSE)</f>
        <v>Agaricia</v>
      </c>
      <c r="J397" t="str">
        <f>VLOOKUP(H397,CODE_SHEET!$A$2:$G$151,4,FALSE)</f>
        <v>agaricites</v>
      </c>
      <c r="K397" s="1">
        <v>26</v>
      </c>
      <c r="L397" s="1">
        <v>16</v>
      </c>
      <c r="M397" s="1">
        <v>18</v>
      </c>
      <c r="N397">
        <f t="shared" si="17"/>
        <v>1187.5220230569419</v>
      </c>
      <c r="O397">
        <v>10</v>
      </c>
      <c r="P397" t="s">
        <v>29</v>
      </c>
      <c r="Q397" t="s">
        <v>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30</v>
      </c>
      <c r="X397">
        <f t="shared" si="15"/>
        <v>356.25660691708254</v>
      </c>
      <c r="Y397">
        <f t="shared" si="16"/>
        <v>831.26541613985933</v>
      </c>
    </row>
    <row r="398" spans="1:25">
      <c r="A398">
        <v>2020</v>
      </c>
      <c r="B398" t="s">
        <v>25</v>
      </c>
      <c r="C398">
        <v>28</v>
      </c>
      <c r="D398" t="s">
        <v>55</v>
      </c>
      <c r="E398">
        <v>43</v>
      </c>
      <c r="F398">
        <v>1</v>
      </c>
      <c r="G398" t="s">
        <v>38</v>
      </c>
      <c r="H398" t="s">
        <v>28</v>
      </c>
      <c r="I398" t="str">
        <f>VLOOKUP(H398,CODE_SHEET!$A$2:$G$151,3,FALSE)</f>
        <v>Porites</v>
      </c>
      <c r="J398" t="str">
        <f>VLOOKUP(H398,CODE_SHEET!$A$2:$G$151,4,FALSE)</f>
        <v>astreoides</v>
      </c>
      <c r="K398" s="1">
        <v>9</v>
      </c>
      <c r="L398" s="1">
        <v>7</v>
      </c>
      <c r="M398" s="1">
        <v>8</v>
      </c>
      <c r="N398">
        <f t="shared" si="17"/>
        <v>201.06192982974676</v>
      </c>
      <c r="O398">
        <v>10</v>
      </c>
      <c r="P398" t="s">
        <v>29</v>
      </c>
      <c r="Q398" t="s">
        <v>30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f t="shared" si="15"/>
        <v>0</v>
      </c>
      <c r="Y398">
        <f t="shared" si="16"/>
        <v>201.06192982974676</v>
      </c>
    </row>
    <row r="399" spans="1:25">
      <c r="A399">
        <v>2020</v>
      </c>
      <c r="B399" t="s">
        <v>25</v>
      </c>
      <c r="C399">
        <v>28</v>
      </c>
      <c r="D399" t="s">
        <v>55</v>
      </c>
      <c r="E399">
        <v>43</v>
      </c>
      <c r="F399">
        <v>1</v>
      </c>
      <c r="G399" t="s">
        <v>38</v>
      </c>
      <c r="H399" t="s">
        <v>33</v>
      </c>
      <c r="I399" t="str">
        <f>VLOOKUP(H399,CODE_SHEET!$A$2:$G$151,3,FALSE)</f>
        <v>Agaricia</v>
      </c>
      <c r="J399" t="str">
        <f>VLOOKUP(H399,CODE_SHEET!$A$2:$G$151,4,FALSE)</f>
        <v>agaricites</v>
      </c>
      <c r="K399" s="1">
        <v>31</v>
      </c>
      <c r="L399" s="1">
        <v>30</v>
      </c>
      <c r="M399" s="1">
        <v>5</v>
      </c>
      <c r="N399">
        <f t="shared" si="17"/>
        <v>479.09287967244347</v>
      </c>
      <c r="O399">
        <v>10</v>
      </c>
      <c r="P399" t="s">
        <v>41</v>
      </c>
      <c r="Q399" t="s">
        <v>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10</v>
      </c>
      <c r="X399">
        <f t="shared" si="15"/>
        <v>47.909287967244353</v>
      </c>
      <c r="Y399">
        <f t="shared" si="16"/>
        <v>431.18359170519909</v>
      </c>
    </row>
    <row r="400" spans="1:25">
      <c r="A400">
        <v>2020</v>
      </c>
      <c r="B400" t="s">
        <v>25</v>
      </c>
      <c r="C400">
        <v>28</v>
      </c>
      <c r="D400" t="s">
        <v>55</v>
      </c>
      <c r="E400">
        <v>43</v>
      </c>
      <c r="F400">
        <v>1</v>
      </c>
      <c r="G400" t="s">
        <v>38</v>
      </c>
      <c r="H400" t="s">
        <v>33</v>
      </c>
      <c r="I400" t="str">
        <f>VLOOKUP(H400,CODE_SHEET!$A$2:$G$151,3,FALSE)</f>
        <v>Agaricia</v>
      </c>
      <c r="J400" t="str">
        <f>VLOOKUP(H400,CODE_SHEET!$A$2:$G$151,4,FALSE)</f>
        <v>agaricites</v>
      </c>
      <c r="K400" s="1">
        <v>23</v>
      </c>
      <c r="L400" s="1">
        <v>20</v>
      </c>
      <c r="M400" s="1">
        <v>4</v>
      </c>
      <c r="N400">
        <f t="shared" si="17"/>
        <v>270.1769682087222</v>
      </c>
      <c r="O400">
        <v>10</v>
      </c>
      <c r="P400" t="s">
        <v>41</v>
      </c>
      <c r="Q400" t="s">
        <v>45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10</v>
      </c>
      <c r="X400">
        <f t="shared" si="15"/>
        <v>27.017696820872221</v>
      </c>
      <c r="Y400">
        <f t="shared" si="16"/>
        <v>243.15927138784997</v>
      </c>
    </row>
    <row r="401" spans="1:25">
      <c r="A401">
        <v>2020</v>
      </c>
      <c r="B401" t="s">
        <v>25</v>
      </c>
      <c r="C401">
        <v>28</v>
      </c>
      <c r="D401" t="s">
        <v>55</v>
      </c>
      <c r="E401">
        <v>43</v>
      </c>
      <c r="F401">
        <v>1</v>
      </c>
      <c r="G401" t="s">
        <v>38</v>
      </c>
      <c r="H401" t="s">
        <v>33</v>
      </c>
      <c r="I401" t="str">
        <f>VLOOKUP(H401,CODE_SHEET!$A$2:$G$151,3,FALSE)</f>
        <v>Agaricia</v>
      </c>
      <c r="J401" t="str">
        <f>VLOOKUP(H401,CODE_SHEET!$A$2:$G$151,4,FALSE)</f>
        <v>agaricites</v>
      </c>
      <c r="K401" s="1">
        <v>15</v>
      </c>
      <c r="L401" s="1">
        <v>5</v>
      </c>
      <c r="M401" s="1">
        <v>12</v>
      </c>
      <c r="N401">
        <f t="shared" si="17"/>
        <v>376.99111843077515</v>
      </c>
      <c r="O401">
        <v>10</v>
      </c>
      <c r="P401" t="s">
        <v>29</v>
      </c>
      <c r="Q401" t="s">
        <v>30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20</v>
      </c>
      <c r="X401">
        <f t="shared" si="15"/>
        <v>75.398223686155035</v>
      </c>
      <c r="Y401">
        <f t="shared" si="16"/>
        <v>301.59289474462014</v>
      </c>
    </row>
    <row r="402" spans="1:25">
      <c r="A402">
        <v>2020</v>
      </c>
      <c r="B402" t="s">
        <v>25</v>
      </c>
      <c r="C402">
        <v>28</v>
      </c>
      <c r="D402" t="s">
        <v>55</v>
      </c>
      <c r="E402">
        <v>43</v>
      </c>
      <c r="F402">
        <v>1</v>
      </c>
      <c r="G402" t="s">
        <v>38</v>
      </c>
      <c r="H402" t="s">
        <v>31</v>
      </c>
      <c r="I402" t="str">
        <f>VLOOKUP(H402,CODE_SHEET!$A$2:$G$151,3,FALSE)</f>
        <v>Siderastrea</v>
      </c>
      <c r="J402" t="str">
        <f>VLOOKUP(H402,CODE_SHEET!$A$2:$G$151,4,FALSE)</f>
        <v>siderea</v>
      </c>
      <c r="K402" s="1">
        <v>19</v>
      </c>
      <c r="L402" s="1">
        <v>15</v>
      </c>
      <c r="M402" s="1">
        <v>5</v>
      </c>
      <c r="N402">
        <f t="shared" si="17"/>
        <v>267.03537555513242</v>
      </c>
      <c r="O402">
        <v>10</v>
      </c>
      <c r="P402" t="s">
        <v>29</v>
      </c>
      <c r="Q402" t="s">
        <v>30</v>
      </c>
      <c r="R402">
        <v>100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f t="shared" si="15"/>
        <v>0</v>
      </c>
      <c r="Y402">
        <f t="shared" si="16"/>
        <v>267.03537555513242</v>
      </c>
    </row>
    <row r="403" spans="1:25">
      <c r="A403">
        <v>2020</v>
      </c>
      <c r="B403" t="s">
        <v>25</v>
      </c>
      <c r="C403">
        <v>28</v>
      </c>
      <c r="D403" t="s">
        <v>55</v>
      </c>
      <c r="E403">
        <v>43</v>
      </c>
      <c r="F403">
        <v>1</v>
      </c>
      <c r="G403" t="s">
        <v>38</v>
      </c>
      <c r="H403" t="s">
        <v>33</v>
      </c>
      <c r="I403" t="str">
        <f>VLOOKUP(H403,CODE_SHEET!$A$2:$G$151,3,FALSE)</f>
        <v>Agaricia</v>
      </c>
      <c r="J403" t="str">
        <f>VLOOKUP(H403,CODE_SHEET!$A$2:$G$151,4,FALSE)</f>
        <v>agaricites</v>
      </c>
      <c r="K403" s="1">
        <v>22</v>
      </c>
      <c r="L403" s="1">
        <v>22</v>
      </c>
      <c r="M403" s="1">
        <v>2</v>
      </c>
      <c r="N403">
        <f t="shared" si="17"/>
        <v>138.23007675795088</v>
      </c>
      <c r="O403">
        <v>10</v>
      </c>
      <c r="P403" t="s">
        <v>29</v>
      </c>
      <c r="Q403" t="s">
        <v>30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30</v>
      </c>
      <c r="X403">
        <f t="shared" ref="X403:X428" si="25">SUM(U403:W403)/100*N403</f>
        <v>41.469023027385262</v>
      </c>
      <c r="Y403">
        <f t="shared" si="16"/>
        <v>96.761053730565621</v>
      </c>
    </row>
    <row r="404" spans="1:25">
      <c r="A404">
        <v>2020</v>
      </c>
      <c r="B404" t="s">
        <v>25</v>
      </c>
      <c r="C404">
        <v>28</v>
      </c>
      <c r="D404" t="s">
        <v>55</v>
      </c>
      <c r="E404">
        <v>43</v>
      </c>
      <c r="F404">
        <v>1</v>
      </c>
      <c r="G404" t="s">
        <v>38</v>
      </c>
      <c r="H404" t="s">
        <v>33</v>
      </c>
      <c r="I404" t="str">
        <f>VLOOKUP(H404,CODE_SHEET!$A$2:$G$151,3,FALSE)</f>
        <v>Agaricia</v>
      </c>
      <c r="J404" t="str">
        <f>VLOOKUP(H404,CODE_SHEET!$A$2:$G$151,4,FALSE)</f>
        <v>agaricites</v>
      </c>
      <c r="K404" s="1">
        <v>23</v>
      </c>
      <c r="L404" s="1">
        <v>11</v>
      </c>
      <c r="M404" s="1">
        <v>22</v>
      </c>
      <c r="N404">
        <f t="shared" si="17"/>
        <v>1174.9556524425825</v>
      </c>
      <c r="O404">
        <v>10</v>
      </c>
      <c r="P404" t="s">
        <v>29</v>
      </c>
      <c r="Q404" t="s">
        <v>30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30</v>
      </c>
      <c r="X404">
        <f t="shared" si="25"/>
        <v>352.48669573277476</v>
      </c>
      <c r="Y404">
        <f t="shared" si="16"/>
        <v>822.4689567098078</v>
      </c>
    </row>
    <row r="405" spans="1:25">
      <c r="A405">
        <v>2020</v>
      </c>
      <c r="B405" t="s">
        <v>25</v>
      </c>
      <c r="C405">
        <v>28</v>
      </c>
      <c r="D405" t="s">
        <v>55</v>
      </c>
      <c r="E405">
        <v>43</v>
      </c>
      <c r="F405">
        <v>1</v>
      </c>
      <c r="G405" t="s">
        <v>38</v>
      </c>
      <c r="H405" t="s">
        <v>33</v>
      </c>
      <c r="I405" t="str">
        <f>VLOOKUP(H405,CODE_SHEET!$A$2:$G$151,3,FALSE)</f>
        <v>Agaricia</v>
      </c>
      <c r="J405" t="str">
        <f>VLOOKUP(H405,CODE_SHEET!$A$2:$G$151,4,FALSE)</f>
        <v>agaricites</v>
      </c>
      <c r="K405" s="1">
        <v>20</v>
      </c>
      <c r="L405" s="1">
        <v>21</v>
      </c>
      <c r="M405" s="1">
        <v>25</v>
      </c>
      <c r="N405">
        <f t="shared" si="17"/>
        <v>1610.0662349647691</v>
      </c>
      <c r="O405">
        <v>10</v>
      </c>
      <c r="P405" t="s">
        <v>29</v>
      </c>
      <c r="Q405" t="s">
        <v>30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f t="shared" si="25"/>
        <v>0</v>
      </c>
      <c r="Y405">
        <f t="shared" si="16"/>
        <v>1610.0662349647691</v>
      </c>
    </row>
    <row r="406" spans="1:25">
      <c r="A406">
        <v>2020</v>
      </c>
      <c r="B406" t="s">
        <v>25</v>
      </c>
      <c r="C406">
        <v>28</v>
      </c>
      <c r="D406" t="s">
        <v>55</v>
      </c>
      <c r="E406">
        <v>43</v>
      </c>
      <c r="F406">
        <v>1</v>
      </c>
      <c r="G406" t="s">
        <v>38</v>
      </c>
      <c r="H406" t="s">
        <v>33</v>
      </c>
      <c r="I406" t="str">
        <f>VLOOKUP(H406,CODE_SHEET!$A$2:$G$151,3,FALSE)</f>
        <v>Agaricia</v>
      </c>
      <c r="J406" t="str">
        <f>VLOOKUP(H406,CODE_SHEET!$A$2:$G$151,4,FALSE)</f>
        <v>agaricites</v>
      </c>
      <c r="K406" s="1">
        <v>23</v>
      </c>
      <c r="L406" s="1">
        <v>11</v>
      </c>
      <c r="M406" s="1">
        <v>19</v>
      </c>
      <c r="N406">
        <f t="shared" si="17"/>
        <v>1014.7344271095031</v>
      </c>
      <c r="O406">
        <v>10</v>
      </c>
      <c r="P406" t="s">
        <v>41</v>
      </c>
      <c r="Q406" t="s">
        <v>45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20</v>
      </c>
      <c r="X406">
        <f t="shared" si="25"/>
        <v>202.94688542190065</v>
      </c>
      <c r="Y406">
        <f t="shared" si="16"/>
        <v>811.78754168760247</v>
      </c>
    </row>
    <row r="407" spans="1:25">
      <c r="A407">
        <v>2020</v>
      </c>
      <c r="B407" t="s">
        <v>25</v>
      </c>
      <c r="C407">
        <v>28</v>
      </c>
      <c r="D407" t="s">
        <v>55</v>
      </c>
      <c r="E407">
        <v>43</v>
      </c>
      <c r="F407">
        <v>1</v>
      </c>
      <c r="G407" t="s">
        <v>38</v>
      </c>
      <c r="H407" t="s">
        <v>39</v>
      </c>
      <c r="I407" t="str">
        <f>VLOOKUP(H407,CODE_SHEET!$A$2:$G$151,3,FALSE)</f>
        <v>Orbicella</v>
      </c>
      <c r="J407" t="str">
        <f>VLOOKUP(H407,CODE_SHEET!$A$2:$G$151,4,FALSE)</f>
        <v>faveolata</v>
      </c>
      <c r="K407" s="1">
        <v>13</v>
      </c>
      <c r="L407" s="1">
        <v>11</v>
      </c>
      <c r="M407" s="1">
        <v>23</v>
      </c>
      <c r="N407">
        <f t="shared" si="17"/>
        <v>867.07957239078291</v>
      </c>
      <c r="O407">
        <v>10</v>
      </c>
      <c r="P407" t="s">
        <v>29</v>
      </c>
      <c r="Q407" t="s">
        <v>30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f t="shared" si="25"/>
        <v>0</v>
      </c>
      <c r="Y407">
        <f t="shared" ref="Y407:Y470" si="26">N407-X407</f>
        <v>867.07957239078291</v>
      </c>
    </row>
    <row r="408" spans="1:25">
      <c r="A408">
        <v>2020</v>
      </c>
      <c r="B408" t="s">
        <v>25</v>
      </c>
      <c r="C408">
        <v>28</v>
      </c>
      <c r="D408" t="s">
        <v>55</v>
      </c>
      <c r="E408">
        <v>43</v>
      </c>
      <c r="F408">
        <v>1</v>
      </c>
      <c r="G408" t="s">
        <v>38</v>
      </c>
      <c r="H408" t="s">
        <v>28</v>
      </c>
      <c r="I408" t="str">
        <f>VLOOKUP(H408,CODE_SHEET!$A$2:$G$151,3,FALSE)</f>
        <v>Porites</v>
      </c>
      <c r="J408" t="str">
        <f>VLOOKUP(H408,CODE_SHEET!$A$2:$G$151,4,FALSE)</f>
        <v>astreoides</v>
      </c>
      <c r="K408" s="1">
        <v>15</v>
      </c>
      <c r="L408" s="1">
        <v>8</v>
      </c>
      <c r="M408" s="1">
        <v>3</v>
      </c>
      <c r="N408">
        <f t="shared" si="17"/>
        <v>108.38494654884785</v>
      </c>
      <c r="O408">
        <v>10</v>
      </c>
      <c r="P408" t="s">
        <v>29</v>
      </c>
      <c r="Q408" t="s">
        <v>30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f t="shared" si="25"/>
        <v>0</v>
      </c>
      <c r="Y408">
        <f t="shared" si="26"/>
        <v>108.38494654884785</v>
      </c>
    </row>
    <row r="409" spans="1:25">
      <c r="A409">
        <v>2020</v>
      </c>
      <c r="B409" t="s">
        <v>25</v>
      </c>
      <c r="C409">
        <v>28</v>
      </c>
      <c r="D409" t="s">
        <v>55</v>
      </c>
      <c r="E409">
        <v>43</v>
      </c>
      <c r="F409">
        <v>1</v>
      </c>
      <c r="G409" t="s">
        <v>38</v>
      </c>
      <c r="H409" t="s">
        <v>33</v>
      </c>
      <c r="I409" t="str">
        <f>VLOOKUP(H409,CODE_SHEET!$A$2:$G$151,3,FALSE)</f>
        <v>Agaricia</v>
      </c>
      <c r="J409" t="str">
        <f>VLOOKUP(H409,CODE_SHEET!$A$2:$G$151,4,FALSE)</f>
        <v>agaricites</v>
      </c>
      <c r="K409" s="1">
        <v>35</v>
      </c>
      <c r="L409" s="1">
        <v>30</v>
      </c>
      <c r="M409" s="1">
        <v>22</v>
      </c>
      <c r="N409">
        <f t="shared" si="17"/>
        <v>2246.2387473167018</v>
      </c>
      <c r="O409">
        <v>10</v>
      </c>
      <c r="P409" t="s">
        <v>41</v>
      </c>
      <c r="Q409" t="s">
        <v>45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40</v>
      </c>
      <c r="X409">
        <f t="shared" si="25"/>
        <v>898.49549892668074</v>
      </c>
      <c r="Y409">
        <f t="shared" si="26"/>
        <v>1347.7432483900211</v>
      </c>
    </row>
    <row r="410" spans="1:25">
      <c r="A410">
        <v>2020</v>
      </c>
      <c r="B410" t="s">
        <v>25</v>
      </c>
      <c r="C410">
        <v>28</v>
      </c>
      <c r="D410" t="s">
        <v>55</v>
      </c>
      <c r="E410">
        <v>43</v>
      </c>
      <c r="F410">
        <v>1</v>
      </c>
      <c r="G410" t="s">
        <v>38</v>
      </c>
      <c r="H410" t="s">
        <v>28</v>
      </c>
      <c r="I410" t="str">
        <f>VLOOKUP(H410,CODE_SHEET!$A$2:$G$151,3,FALSE)</f>
        <v>Porites</v>
      </c>
      <c r="J410" t="str">
        <f>VLOOKUP(H410,CODE_SHEET!$A$2:$G$151,4,FALSE)</f>
        <v>astreoides</v>
      </c>
      <c r="K410" s="1">
        <v>7</v>
      </c>
      <c r="L410" s="1">
        <v>6</v>
      </c>
      <c r="M410" s="1">
        <v>5</v>
      </c>
      <c r="N410">
        <f t="shared" si="17"/>
        <v>102.10176124166827</v>
      </c>
      <c r="O410">
        <v>10</v>
      </c>
      <c r="P410" t="s">
        <v>29</v>
      </c>
      <c r="Q410" t="s">
        <v>30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40</v>
      </c>
      <c r="X410">
        <f t="shared" si="25"/>
        <v>40.840704496667314</v>
      </c>
      <c r="Y410">
        <f t="shared" si="26"/>
        <v>61.261056745000957</v>
      </c>
    </row>
    <row r="411" spans="1:25">
      <c r="A411">
        <v>2020</v>
      </c>
      <c r="B411" t="s">
        <v>25</v>
      </c>
      <c r="C411">
        <v>28</v>
      </c>
      <c r="D411" t="s">
        <v>55</v>
      </c>
      <c r="E411">
        <v>43</v>
      </c>
      <c r="F411">
        <v>1</v>
      </c>
      <c r="G411" t="s">
        <v>38</v>
      </c>
      <c r="H411" t="s">
        <v>33</v>
      </c>
      <c r="I411" t="str">
        <f>VLOOKUP(H411,CODE_SHEET!$A$2:$G$151,3,FALSE)</f>
        <v>Agaricia</v>
      </c>
      <c r="J411" t="str">
        <f>VLOOKUP(H411,CODE_SHEET!$A$2:$G$151,4,FALSE)</f>
        <v>agaricites</v>
      </c>
      <c r="K411" s="1">
        <v>11</v>
      </c>
      <c r="L411" s="1">
        <v>10</v>
      </c>
      <c r="M411" s="1">
        <v>2</v>
      </c>
      <c r="N411">
        <f t="shared" si="17"/>
        <v>65.973445725385659</v>
      </c>
      <c r="O411">
        <v>10</v>
      </c>
      <c r="P411" t="s">
        <v>29</v>
      </c>
      <c r="Q411" t="s">
        <v>30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20</v>
      </c>
      <c r="X411">
        <f t="shared" si="25"/>
        <v>13.194689145077133</v>
      </c>
      <c r="Y411">
        <f t="shared" si="26"/>
        <v>52.778756580308524</v>
      </c>
    </row>
    <row r="412" spans="1:25">
      <c r="A412">
        <v>2020</v>
      </c>
      <c r="B412" t="s">
        <v>25</v>
      </c>
      <c r="C412">
        <v>28</v>
      </c>
      <c r="D412" t="s">
        <v>55</v>
      </c>
      <c r="E412">
        <v>43</v>
      </c>
      <c r="F412">
        <v>1</v>
      </c>
      <c r="G412" t="s">
        <v>38</v>
      </c>
      <c r="H412" t="s">
        <v>33</v>
      </c>
      <c r="I412" t="str">
        <f>VLOOKUP(H412,CODE_SHEET!$A$2:$G$151,3,FALSE)</f>
        <v>Agaricia</v>
      </c>
      <c r="J412" t="str">
        <f>VLOOKUP(H412,CODE_SHEET!$A$2:$G$151,4,FALSE)</f>
        <v>agaricites</v>
      </c>
      <c r="K412" s="1">
        <v>12</v>
      </c>
      <c r="L412" s="1">
        <v>5</v>
      </c>
      <c r="M412" s="1">
        <v>3</v>
      </c>
      <c r="N412">
        <f t="shared" si="17"/>
        <v>80.110612666539723</v>
      </c>
      <c r="O412">
        <v>10</v>
      </c>
      <c r="P412" t="s">
        <v>29</v>
      </c>
      <c r="Q412" t="s">
        <v>30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30</v>
      </c>
      <c r="X412">
        <f t="shared" si="25"/>
        <v>24.033183799961915</v>
      </c>
      <c r="Y412">
        <f t="shared" si="26"/>
        <v>56.077428866577804</v>
      </c>
    </row>
    <row r="413" spans="1:25">
      <c r="A413">
        <v>2020</v>
      </c>
      <c r="B413" t="s">
        <v>25</v>
      </c>
      <c r="C413">
        <v>28</v>
      </c>
      <c r="D413" t="s">
        <v>55</v>
      </c>
      <c r="E413">
        <v>43</v>
      </c>
      <c r="F413">
        <v>1</v>
      </c>
      <c r="G413" t="s">
        <v>38</v>
      </c>
      <c r="H413" t="s">
        <v>31</v>
      </c>
      <c r="I413" t="str">
        <f>VLOOKUP(H413,CODE_SHEET!$A$2:$G$151,3,FALSE)</f>
        <v>Siderastrea</v>
      </c>
      <c r="J413" t="str">
        <f>VLOOKUP(H413,CODE_SHEET!$A$2:$G$151,4,FALSE)</f>
        <v>siderea</v>
      </c>
      <c r="K413" s="1">
        <v>35</v>
      </c>
      <c r="L413" s="1">
        <v>25</v>
      </c>
      <c r="M413" s="1">
        <v>33</v>
      </c>
      <c r="N413">
        <f t="shared" si="17"/>
        <v>3110.1767270538953</v>
      </c>
      <c r="O413">
        <v>10</v>
      </c>
      <c r="P413" t="s">
        <v>29</v>
      </c>
      <c r="Q413" t="s">
        <v>30</v>
      </c>
      <c r="R413">
        <v>80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f t="shared" si="25"/>
        <v>0</v>
      </c>
      <c r="Y413">
        <f t="shared" si="26"/>
        <v>3110.1767270538953</v>
      </c>
    </row>
    <row r="414" spans="1:25">
      <c r="A414">
        <v>2020</v>
      </c>
      <c r="B414" t="s">
        <v>25</v>
      </c>
      <c r="C414">
        <v>28</v>
      </c>
      <c r="D414" t="s">
        <v>55</v>
      </c>
      <c r="E414">
        <v>43</v>
      </c>
      <c r="F414">
        <v>1</v>
      </c>
      <c r="G414" t="s">
        <v>38</v>
      </c>
      <c r="H414" t="s">
        <v>33</v>
      </c>
      <c r="I414" t="str">
        <f>VLOOKUP(H414,CODE_SHEET!$A$2:$G$151,3,FALSE)</f>
        <v>Agaricia</v>
      </c>
      <c r="J414" t="str">
        <f>VLOOKUP(H414,CODE_SHEET!$A$2:$G$151,4,FALSE)</f>
        <v>agaricites</v>
      </c>
      <c r="K414" s="1">
        <v>25</v>
      </c>
      <c r="L414" s="1">
        <v>20</v>
      </c>
      <c r="M414" s="1">
        <v>10</v>
      </c>
      <c r="N414">
        <f t="shared" si="17"/>
        <v>706.85834705770344</v>
      </c>
      <c r="O414">
        <v>10</v>
      </c>
      <c r="P414" t="s">
        <v>29</v>
      </c>
      <c r="Q414" t="s">
        <v>30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30</v>
      </c>
      <c r="X414">
        <f t="shared" si="25"/>
        <v>212.05750411731103</v>
      </c>
      <c r="Y414">
        <f t="shared" si="26"/>
        <v>494.80084294039239</v>
      </c>
    </row>
    <row r="415" spans="1:25">
      <c r="A415">
        <v>2020</v>
      </c>
      <c r="B415" t="s">
        <v>25</v>
      </c>
      <c r="C415">
        <v>28</v>
      </c>
      <c r="D415" t="s">
        <v>55</v>
      </c>
      <c r="E415">
        <v>43</v>
      </c>
      <c r="F415">
        <v>1</v>
      </c>
      <c r="G415" t="s">
        <v>38</v>
      </c>
      <c r="H415" t="s">
        <v>33</v>
      </c>
      <c r="I415" t="str">
        <f>VLOOKUP(H415,CODE_SHEET!$A$2:$G$151,3,FALSE)</f>
        <v>Agaricia</v>
      </c>
      <c r="J415" t="str">
        <f>VLOOKUP(H415,CODE_SHEET!$A$2:$G$151,4,FALSE)</f>
        <v>agaricites</v>
      </c>
      <c r="K415" s="1">
        <v>6</v>
      </c>
      <c r="L415" s="1">
        <v>5</v>
      </c>
      <c r="M415" s="1">
        <v>4</v>
      </c>
      <c r="N415">
        <f t="shared" si="17"/>
        <v>69.115038378975441</v>
      </c>
      <c r="O415">
        <v>10</v>
      </c>
      <c r="P415" t="s">
        <v>29</v>
      </c>
      <c r="Q415" t="s">
        <v>30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f t="shared" si="25"/>
        <v>0</v>
      </c>
      <c r="Y415">
        <f t="shared" si="26"/>
        <v>69.115038378975441</v>
      </c>
    </row>
    <row r="416" spans="1:25">
      <c r="A416">
        <v>2020</v>
      </c>
      <c r="B416" t="s">
        <v>25</v>
      </c>
      <c r="C416">
        <v>28</v>
      </c>
      <c r="D416" t="s">
        <v>55</v>
      </c>
      <c r="E416">
        <v>43</v>
      </c>
      <c r="F416">
        <v>1</v>
      </c>
      <c r="G416" t="s">
        <v>38</v>
      </c>
      <c r="H416" t="s">
        <v>36</v>
      </c>
      <c r="I416" t="str">
        <f>VLOOKUP(H416,CODE_SHEET!$A$2:$G$151,3,FALSE)</f>
        <v>Eusmilia</v>
      </c>
      <c r="J416" t="str">
        <f>VLOOKUP(H416,CODE_SHEET!$A$2:$G$151,4,FALSE)</f>
        <v>fastigiata</v>
      </c>
      <c r="K416" s="1">
        <v>13</v>
      </c>
      <c r="L416" s="1">
        <v>8</v>
      </c>
      <c r="M416" s="1">
        <v>8</v>
      </c>
      <c r="N416">
        <f t="shared" si="17"/>
        <v>263.89378290154264</v>
      </c>
      <c r="O416">
        <v>10</v>
      </c>
      <c r="P416" t="s">
        <v>29</v>
      </c>
      <c r="Q416" t="s">
        <v>30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20</v>
      </c>
      <c r="X416">
        <f t="shared" si="25"/>
        <v>52.778756580308531</v>
      </c>
      <c r="Y416">
        <f t="shared" si="26"/>
        <v>211.1150263212341</v>
      </c>
    </row>
    <row r="417" spans="1:25">
      <c r="A417">
        <v>2020</v>
      </c>
      <c r="B417" t="s">
        <v>25</v>
      </c>
      <c r="C417">
        <v>28</v>
      </c>
      <c r="D417" t="s">
        <v>55</v>
      </c>
      <c r="E417">
        <v>43</v>
      </c>
      <c r="F417">
        <v>1</v>
      </c>
      <c r="G417" t="s">
        <v>38</v>
      </c>
      <c r="H417" t="s">
        <v>56</v>
      </c>
      <c r="I417" t="str">
        <f>VLOOKUP(H417,CODE_SHEET!$A$2:$G$151,3,FALSE)</f>
        <v>Mancina</v>
      </c>
      <c r="J417" t="str">
        <f>VLOOKUP(H417,CODE_SHEET!$A$2:$G$151,4,FALSE)</f>
        <v>areolata</v>
      </c>
      <c r="K417" s="1">
        <v>12</v>
      </c>
      <c r="L417" s="1">
        <v>4</v>
      </c>
      <c r="M417" s="1">
        <v>3</v>
      </c>
      <c r="N417">
        <f t="shared" si="17"/>
        <v>75.398223686155035</v>
      </c>
      <c r="O417">
        <v>10</v>
      </c>
      <c r="P417" t="s">
        <v>29</v>
      </c>
      <c r="Q417" t="s">
        <v>30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f t="shared" si="25"/>
        <v>0</v>
      </c>
      <c r="Y417">
        <f t="shared" si="26"/>
        <v>75.398223686155035</v>
      </c>
    </row>
    <row r="418" spans="1:25">
      <c r="A418">
        <v>2020</v>
      </c>
      <c r="B418" t="s">
        <v>25</v>
      </c>
      <c r="C418">
        <v>28</v>
      </c>
      <c r="D418" t="s">
        <v>55</v>
      </c>
      <c r="E418">
        <v>43</v>
      </c>
      <c r="F418">
        <v>1</v>
      </c>
      <c r="G418" t="s">
        <v>38</v>
      </c>
      <c r="H418" t="s">
        <v>28</v>
      </c>
      <c r="I418" t="str">
        <f>VLOOKUP(H418,CODE_SHEET!$A$2:$G$151,3,FALSE)</f>
        <v>Porites</v>
      </c>
      <c r="J418" t="str">
        <f>VLOOKUP(H418,CODE_SHEET!$A$2:$G$151,4,FALSE)</f>
        <v>astreoides</v>
      </c>
      <c r="K418" s="1">
        <v>7</v>
      </c>
      <c r="L418" s="1">
        <v>5</v>
      </c>
      <c r="M418" s="1">
        <v>2</v>
      </c>
      <c r="N418">
        <f t="shared" si="17"/>
        <v>37.699111843077517</v>
      </c>
      <c r="O418">
        <v>10</v>
      </c>
      <c r="P418" t="s">
        <v>29</v>
      </c>
      <c r="Q418" t="s">
        <v>30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f t="shared" si="25"/>
        <v>0</v>
      </c>
      <c r="Y418">
        <f t="shared" si="26"/>
        <v>37.699111843077517</v>
      </c>
    </row>
    <row r="419" spans="1:25">
      <c r="A419">
        <v>2020</v>
      </c>
      <c r="B419" t="s">
        <v>25</v>
      </c>
      <c r="C419">
        <v>28</v>
      </c>
      <c r="D419" t="s">
        <v>55</v>
      </c>
      <c r="E419">
        <v>43</v>
      </c>
      <c r="F419">
        <v>1</v>
      </c>
      <c r="G419" t="s">
        <v>38</v>
      </c>
      <c r="H419" t="s">
        <v>52</v>
      </c>
      <c r="I419" t="str">
        <f>VLOOKUP(H419,CODE_SHEET!$A$2:$G$151,3,FALSE)</f>
        <v>Dichocoenia</v>
      </c>
      <c r="J419" t="str">
        <f>VLOOKUP(H419,CODE_SHEET!$A$2:$G$151,4,FALSE)</f>
        <v>stokesii</v>
      </c>
      <c r="K419" s="1">
        <v>7</v>
      </c>
      <c r="L419" s="1">
        <v>5</v>
      </c>
      <c r="M419" s="1">
        <v>3</v>
      </c>
      <c r="N419">
        <f t="shared" ref="N419:N485" si="27">PI()*(K419/2)*M419+PI()*(L419/2)*M419</f>
        <v>56.548667764616276</v>
      </c>
      <c r="O419">
        <v>10</v>
      </c>
      <c r="P419" t="s">
        <v>29</v>
      </c>
      <c r="Q419" t="s">
        <v>30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20</v>
      </c>
      <c r="X419">
        <f t="shared" si="25"/>
        <v>11.309733552923255</v>
      </c>
      <c r="Y419">
        <f t="shared" si="26"/>
        <v>45.238934211693021</v>
      </c>
    </row>
    <row r="420" spans="1:25">
      <c r="A420">
        <v>2020</v>
      </c>
      <c r="B420" t="s">
        <v>25</v>
      </c>
      <c r="C420">
        <v>28</v>
      </c>
      <c r="D420" t="s">
        <v>55</v>
      </c>
      <c r="E420">
        <v>43</v>
      </c>
      <c r="F420">
        <v>1</v>
      </c>
      <c r="G420" t="s">
        <v>38</v>
      </c>
      <c r="H420" t="s">
        <v>57</v>
      </c>
      <c r="I420" t="str">
        <f>VLOOKUP(H420,CODE_SHEET!$A$2:$G$151,3,FALSE)</f>
        <v>Mycetophellia</v>
      </c>
      <c r="J420" t="str">
        <f>VLOOKUP(H420,CODE_SHEET!$A$2:$G$151,4,FALSE)</f>
        <v>ferox</v>
      </c>
      <c r="K420" s="1">
        <v>13</v>
      </c>
      <c r="L420" s="1">
        <v>9</v>
      </c>
      <c r="M420" s="1">
        <v>12</v>
      </c>
      <c r="N420">
        <f t="shared" si="27"/>
        <v>414.69023027385271</v>
      </c>
      <c r="O420">
        <v>10</v>
      </c>
      <c r="P420" t="s">
        <v>29</v>
      </c>
      <c r="Q420" t="s">
        <v>30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f t="shared" si="25"/>
        <v>0</v>
      </c>
      <c r="Y420">
        <f t="shared" si="26"/>
        <v>414.69023027385271</v>
      </c>
    </row>
    <row r="421" spans="1:25">
      <c r="A421">
        <v>2020</v>
      </c>
      <c r="B421" t="s">
        <v>25</v>
      </c>
      <c r="C421">
        <v>28</v>
      </c>
      <c r="D421" t="s">
        <v>55</v>
      </c>
      <c r="E421">
        <v>43</v>
      </c>
      <c r="F421">
        <v>1</v>
      </c>
      <c r="G421" t="s">
        <v>38</v>
      </c>
      <c r="H421" t="s">
        <v>33</v>
      </c>
      <c r="I421" t="str">
        <f>VLOOKUP(H421,CODE_SHEET!$A$2:$G$151,3,FALSE)</f>
        <v>Agaricia</v>
      </c>
      <c r="J421" t="str">
        <f>VLOOKUP(H421,CODE_SHEET!$A$2:$G$151,4,FALSE)</f>
        <v>agaricites</v>
      </c>
      <c r="K421" s="1">
        <v>11</v>
      </c>
      <c r="L421" s="1">
        <v>6</v>
      </c>
      <c r="M421" s="1">
        <v>15</v>
      </c>
      <c r="N421">
        <f t="shared" si="27"/>
        <v>400.55306333269857</v>
      </c>
      <c r="O421">
        <v>10</v>
      </c>
      <c r="P421" t="s">
        <v>29</v>
      </c>
      <c r="Q421" t="s">
        <v>30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f t="shared" si="25"/>
        <v>0</v>
      </c>
      <c r="Y421">
        <f t="shared" si="26"/>
        <v>400.55306333269857</v>
      </c>
    </row>
    <row r="422" spans="1:25">
      <c r="A422">
        <v>2020</v>
      </c>
      <c r="B422" t="s">
        <v>25</v>
      </c>
      <c r="C422">
        <v>28</v>
      </c>
      <c r="D422" t="s">
        <v>55</v>
      </c>
      <c r="E422">
        <v>43</v>
      </c>
      <c r="F422">
        <v>1</v>
      </c>
      <c r="G422" t="s">
        <v>38</v>
      </c>
      <c r="H422" t="s">
        <v>28</v>
      </c>
      <c r="I422" t="str">
        <f>VLOOKUP(H422,CODE_SHEET!$A$2:$G$151,3,FALSE)</f>
        <v>Porites</v>
      </c>
      <c r="J422" t="str">
        <f>VLOOKUP(H422,CODE_SHEET!$A$2:$G$151,4,FALSE)</f>
        <v>astreoides</v>
      </c>
      <c r="K422" s="1">
        <v>21</v>
      </c>
      <c r="L422" s="1">
        <v>16</v>
      </c>
      <c r="M422" s="1">
        <v>3</v>
      </c>
      <c r="N422">
        <f t="shared" si="27"/>
        <v>174.35839227423352</v>
      </c>
      <c r="O422">
        <v>10</v>
      </c>
      <c r="P422" t="s">
        <v>29</v>
      </c>
      <c r="Q422" t="s">
        <v>30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f t="shared" si="25"/>
        <v>0</v>
      </c>
      <c r="Y422">
        <f t="shared" si="26"/>
        <v>174.35839227423352</v>
      </c>
    </row>
    <row r="423" spans="1:25">
      <c r="A423">
        <v>2020</v>
      </c>
      <c r="B423" t="s">
        <v>25</v>
      </c>
      <c r="C423">
        <v>28</v>
      </c>
      <c r="D423" t="s">
        <v>55</v>
      </c>
      <c r="E423">
        <v>43</v>
      </c>
      <c r="F423">
        <v>1</v>
      </c>
      <c r="G423" t="s">
        <v>38</v>
      </c>
      <c r="H423" t="s">
        <v>31</v>
      </c>
      <c r="I423" t="str">
        <f>VLOOKUP(H423,CODE_SHEET!$A$2:$G$151,3,FALSE)</f>
        <v>Siderastrea</v>
      </c>
      <c r="J423" t="str">
        <f>VLOOKUP(H423,CODE_SHEET!$A$2:$G$151,4,FALSE)</f>
        <v>siderea</v>
      </c>
      <c r="K423" s="1">
        <v>18</v>
      </c>
      <c r="L423" s="1">
        <v>8</v>
      </c>
      <c r="M423" s="1">
        <v>1</v>
      </c>
      <c r="N423">
        <f t="shared" si="27"/>
        <v>40.840704496667314</v>
      </c>
      <c r="O423">
        <v>10</v>
      </c>
      <c r="P423" t="s">
        <v>29</v>
      </c>
      <c r="Q423" t="s">
        <v>30</v>
      </c>
      <c r="R423">
        <v>100</v>
      </c>
      <c r="S423">
        <v>0</v>
      </c>
      <c r="T423">
        <v>0</v>
      </c>
      <c r="U423">
        <v>0</v>
      </c>
      <c r="V423">
        <v>0</v>
      </c>
      <c r="W423">
        <v>30</v>
      </c>
      <c r="X423">
        <f t="shared" si="25"/>
        <v>12.252211349000193</v>
      </c>
      <c r="Y423">
        <f t="shared" si="26"/>
        <v>28.588493147667123</v>
      </c>
    </row>
    <row r="424" spans="1:25">
      <c r="A424">
        <v>2020</v>
      </c>
      <c r="B424" t="s">
        <v>25</v>
      </c>
      <c r="C424">
        <v>28</v>
      </c>
      <c r="D424" t="s">
        <v>55</v>
      </c>
      <c r="E424">
        <v>43</v>
      </c>
      <c r="F424">
        <v>1</v>
      </c>
      <c r="G424" t="s">
        <v>38</v>
      </c>
      <c r="H424" t="s">
        <v>33</v>
      </c>
      <c r="I424" t="str">
        <f>VLOOKUP(H424,CODE_SHEET!$A$2:$G$151,3,FALSE)</f>
        <v>Agaricia</v>
      </c>
      <c r="J424" t="str">
        <f>VLOOKUP(H424,CODE_SHEET!$A$2:$G$151,4,FALSE)</f>
        <v>agaricites</v>
      </c>
      <c r="K424" s="1">
        <v>21</v>
      </c>
      <c r="L424" s="1">
        <v>18</v>
      </c>
      <c r="M424" s="1">
        <v>30</v>
      </c>
      <c r="N424">
        <f t="shared" si="27"/>
        <v>1837.831702350029</v>
      </c>
      <c r="O424">
        <v>10</v>
      </c>
      <c r="P424" t="s">
        <v>29</v>
      </c>
      <c r="Q424" t="s">
        <v>30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5</v>
      </c>
      <c r="X424">
        <f t="shared" si="25"/>
        <v>91.89158511750145</v>
      </c>
      <c r="Y424">
        <f t="shared" si="26"/>
        <v>1745.9401172325274</v>
      </c>
    </row>
    <row r="425" spans="1:25">
      <c r="A425">
        <v>2020</v>
      </c>
      <c r="B425" t="s">
        <v>25</v>
      </c>
      <c r="C425">
        <v>28</v>
      </c>
      <c r="D425" t="s">
        <v>55</v>
      </c>
      <c r="E425">
        <v>43</v>
      </c>
      <c r="F425">
        <v>1</v>
      </c>
      <c r="G425" t="s">
        <v>38</v>
      </c>
      <c r="H425" t="s">
        <v>34</v>
      </c>
      <c r="I425" t="str">
        <f>VLOOKUP(H425,CODE_SHEET!$A$2:$G$151,3,FALSE)</f>
        <v>Orbicella</v>
      </c>
      <c r="J425" t="str">
        <f>VLOOKUP(H425,CODE_SHEET!$A$2:$G$151,4,FALSE)</f>
        <v>annularis</v>
      </c>
      <c r="K425" s="1">
        <v>100</v>
      </c>
      <c r="L425" s="1">
        <v>100</v>
      </c>
      <c r="M425" s="1">
        <v>90</v>
      </c>
      <c r="N425">
        <f t="shared" si="27"/>
        <v>28274.333882308139</v>
      </c>
      <c r="O425">
        <v>10</v>
      </c>
      <c r="P425" t="s">
        <v>29</v>
      </c>
      <c r="Q425" t="s">
        <v>30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50</v>
      </c>
      <c r="X425">
        <f t="shared" si="25"/>
        <v>14137.16694115407</v>
      </c>
      <c r="Y425">
        <f t="shared" si="26"/>
        <v>14137.16694115407</v>
      </c>
    </row>
    <row r="426" spans="1:25">
      <c r="A426">
        <v>2020</v>
      </c>
      <c r="B426" t="s">
        <v>25</v>
      </c>
      <c r="C426">
        <v>28</v>
      </c>
      <c r="D426" t="s">
        <v>55</v>
      </c>
      <c r="E426">
        <v>43</v>
      </c>
      <c r="F426">
        <v>1</v>
      </c>
      <c r="G426" t="s">
        <v>38</v>
      </c>
      <c r="H426" t="s">
        <v>28</v>
      </c>
      <c r="I426" t="str">
        <f>VLOOKUP(H426,CODE_SHEET!$A$2:$G$151,3,FALSE)</f>
        <v>Porites</v>
      </c>
      <c r="J426" t="str">
        <f>VLOOKUP(H426,CODE_SHEET!$A$2:$G$151,4,FALSE)</f>
        <v>astreoides</v>
      </c>
      <c r="K426" s="1">
        <v>25</v>
      </c>
      <c r="L426" s="1">
        <v>12</v>
      </c>
      <c r="M426" s="1">
        <v>3</v>
      </c>
      <c r="N426">
        <f t="shared" si="27"/>
        <v>174.35839227423352</v>
      </c>
      <c r="O426">
        <v>10</v>
      </c>
      <c r="P426" t="s">
        <v>29</v>
      </c>
      <c r="Q426" t="s">
        <v>30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80</v>
      </c>
      <c r="X426">
        <f t="shared" si="25"/>
        <v>139.48671381938684</v>
      </c>
      <c r="Y426">
        <f t="shared" si="26"/>
        <v>34.871678454846688</v>
      </c>
    </row>
    <row r="427" spans="1:25">
      <c r="A427">
        <v>2020</v>
      </c>
      <c r="B427" t="s">
        <v>25</v>
      </c>
      <c r="C427">
        <v>28</v>
      </c>
      <c r="D427" t="s">
        <v>55</v>
      </c>
      <c r="E427">
        <v>43</v>
      </c>
      <c r="F427">
        <v>1</v>
      </c>
      <c r="G427" t="s">
        <v>38</v>
      </c>
      <c r="H427" t="s">
        <v>39</v>
      </c>
      <c r="I427" t="str">
        <f>VLOOKUP(H427,CODE_SHEET!$A$2:$G$151,3,FALSE)</f>
        <v>Orbicella</v>
      </c>
      <c r="J427" t="str">
        <f>VLOOKUP(H427,CODE_SHEET!$A$2:$G$151,4,FALSE)</f>
        <v>faveolata</v>
      </c>
      <c r="K427" s="1">
        <v>18</v>
      </c>
      <c r="L427" s="1">
        <v>23</v>
      </c>
      <c r="M427" s="1">
        <v>7</v>
      </c>
      <c r="N427">
        <f t="shared" si="27"/>
        <v>450.81854579013532</v>
      </c>
      <c r="O427">
        <v>10</v>
      </c>
      <c r="P427" t="s">
        <v>29</v>
      </c>
      <c r="Q427" t="s">
        <v>30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f t="shared" si="25"/>
        <v>0</v>
      </c>
      <c r="Y427">
        <f t="shared" si="26"/>
        <v>450.81854579013532</v>
      </c>
    </row>
    <row r="428" spans="1:25">
      <c r="A428">
        <v>2020</v>
      </c>
      <c r="B428" t="s">
        <v>25</v>
      </c>
      <c r="C428">
        <v>28</v>
      </c>
      <c r="D428" t="s">
        <v>55</v>
      </c>
      <c r="E428">
        <v>43</v>
      </c>
      <c r="F428">
        <v>1</v>
      </c>
      <c r="G428" t="s">
        <v>38</v>
      </c>
      <c r="H428" t="s">
        <v>40</v>
      </c>
      <c r="I428" t="str">
        <f>VLOOKUP(H428,CODE_SHEET!$A$2:$G$151,3,FALSE)</f>
        <v>Porites</v>
      </c>
      <c r="J428" t="str">
        <f>VLOOKUP(H428,CODE_SHEET!$A$2:$G$151,4,FALSE)</f>
        <v>furcata</v>
      </c>
      <c r="K428" s="1">
        <v>60</v>
      </c>
      <c r="L428" s="1">
        <v>25</v>
      </c>
      <c r="M428" s="1">
        <v>20</v>
      </c>
      <c r="N428">
        <f t="shared" si="27"/>
        <v>2670.353755551324</v>
      </c>
      <c r="O428">
        <v>10</v>
      </c>
      <c r="P428" t="s">
        <v>29</v>
      </c>
      <c r="Q428" t="s">
        <v>30</v>
      </c>
      <c r="R428">
        <v>20</v>
      </c>
      <c r="S428">
        <v>0</v>
      </c>
      <c r="T428">
        <v>0</v>
      </c>
      <c r="U428">
        <v>0</v>
      </c>
      <c r="V428">
        <v>0</v>
      </c>
      <c r="W428">
        <v>80</v>
      </c>
      <c r="X428">
        <f t="shared" si="25"/>
        <v>2136.2830044410593</v>
      </c>
      <c r="Y428">
        <f t="shared" si="26"/>
        <v>534.07075111026461</v>
      </c>
    </row>
    <row r="429" spans="1:25">
      <c r="A429">
        <v>2020</v>
      </c>
      <c r="B429" t="s">
        <v>25</v>
      </c>
      <c r="C429">
        <v>28</v>
      </c>
      <c r="D429" t="s">
        <v>55</v>
      </c>
      <c r="E429">
        <v>43</v>
      </c>
      <c r="F429">
        <v>1</v>
      </c>
      <c r="G429" t="s">
        <v>38</v>
      </c>
      <c r="H429" t="s">
        <v>33</v>
      </c>
      <c r="I429" t="str">
        <f>VLOOKUP(H429,CODE_SHEET!$A$2:$G$151,3,FALSE)</f>
        <v>Agaricia</v>
      </c>
      <c r="J429" t="str">
        <f>VLOOKUP(H429,CODE_SHEET!$A$2:$G$151,4,FALSE)</f>
        <v>agaricites</v>
      </c>
      <c r="K429" s="1">
        <v>11</v>
      </c>
      <c r="L429" s="1">
        <v>8</v>
      </c>
      <c r="M429" s="1">
        <v>3</v>
      </c>
      <c r="N429">
        <f t="shared" si="27"/>
        <v>89.535390627309098</v>
      </c>
      <c r="O429">
        <v>10</v>
      </c>
      <c r="P429" t="s">
        <v>29</v>
      </c>
      <c r="Q429" t="s">
        <v>30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f t="shared" ref="X429:X470" si="28">SUM(U429:W429)/100*N429</f>
        <v>0</v>
      </c>
      <c r="Y429">
        <f t="shared" si="26"/>
        <v>89.535390627309098</v>
      </c>
    </row>
    <row r="430" spans="1:25">
      <c r="A430">
        <v>2020</v>
      </c>
      <c r="B430" t="s">
        <v>25</v>
      </c>
      <c r="C430">
        <v>28</v>
      </c>
      <c r="D430" t="s">
        <v>55</v>
      </c>
      <c r="E430">
        <v>43</v>
      </c>
      <c r="F430">
        <v>1</v>
      </c>
      <c r="G430" t="s">
        <v>38</v>
      </c>
      <c r="H430" t="s">
        <v>33</v>
      </c>
      <c r="I430" t="str">
        <f>VLOOKUP(H430,CODE_SHEET!$A$2:$G$151,3,FALSE)</f>
        <v>Agaricia</v>
      </c>
      <c r="J430" t="str">
        <f>VLOOKUP(H430,CODE_SHEET!$A$2:$G$151,4,FALSE)</f>
        <v>agaricites</v>
      </c>
      <c r="K430" s="1">
        <v>25</v>
      </c>
      <c r="L430" s="1">
        <v>15</v>
      </c>
      <c r="M430" s="1">
        <v>20</v>
      </c>
      <c r="N430">
        <f t="shared" si="27"/>
        <v>1256.6370614359173</v>
      </c>
      <c r="O430">
        <v>10</v>
      </c>
      <c r="P430" t="s">
        <v>29</v>
      </c>
      <c r="Q430" t="s">
        <v>30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50</v>
      </c>
      <c r="X430">
        <f t="shared" si="28"/>
        <v>628.31853071795865</v>
      </c>
      <c r="Y430">
        <f t="shared" si="26"/>
        <v>628.31853071795865</v>
      </c>
    </row>
    <row r="431" spans="1:25">
      <c r="A431">
        <v>2020</v>
      </c>
      <c r="B431" t="s">
        <v>25</v>
      </c>
      <c r="C431">
        <v>28</v>
      </c>
      <c r="D431" t="s">
        <v>55</v>
      </c>
      <c r="E431">
        <v>43</v>
      </c>
      <c r="F431">
        <v>1</v>
      </c>
      <c r="G431" t="s">
        <v>38</v>
      </c>
      <c r="H431" t="s">
        <v>34</v>
      </c>
      <c r="I431" t="str">
        <f>VLOOKUP(H431,CODE_SHEET!$A$2:$G$151,3,FALSE)</f>
        <v>Orbicella</v>
      </c>
      <c r="J431" t="str">
        <f>VLOOKUP(H431,CODE_SHEET!$A$2:$G$151,4,FALSE)</f>
        <v>annularis</v>
      </c>
      <c r="K431" s="1">
        <v>13</v>
      </c>
      <c r="L431" s="1">
        <v>10</v>
      </c>
      <c r="M431" s="1">
        <v>15</v>
      </c>
      <c r="N431">
        <f t="shared" si="27"/>
        <v>541.92473274423935</v>
      </c>
      <c r="O431">
        <v>10</v>
      </c>
      <c r="P431" t="s">
        <v>29</v>
      </c>
      <c r="Q431" t="s">
        <v>30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f t="shared" si="28"/>
        <v>0</v>
      </c>
      <c r="Y431">
        <f t="shared" si="26"/>
        <v>541.92473274423935</v>
      </c>
    </row>
    <row r="432" spans="1:25">
      <c r="A432">
        <v>2020</v>
      </c>
      <c r="B432" t="s">
        <v>25</v>
      </c>
      <c r="C432">
        <v>28</v>
      </c>
      <c r="D432" t="s">
        <v>55</v>
      </c>
      <c r="E432">
        <v>43</v>
      </c>
      <c r="F432">
        <v>1</v>
      </c>
      <c r="G432" t="s">
        <v>38</v>
      </c>
      <c r="H432" t="s">
        <v>33</v>
      </c>
      <c r="I432" t="str">
        <f>VLOOKUP(H432,CODE_SHEET!$A$2:$G$151,3,FALSE)</f>
        <v>Agaricia</v>
      </c>
      <c r="J432" t="str">
        <f>VLOOKUP(H432,CODE_SHEET!$A$2:$G$151,4,FALSE)</f>
        <v>agaricites</v>
      </c>
      <c r="K432" s="1">
        <v>22</v>
      </c>
      <c r="L432" s="1">
        <v>21</v>
      </c>
      <c r="M432" s="1">
        <v>11</v>
      </c>
      <c r="N432">
        <f t="shared" si="27"/>
        <v>742.986662573986</v>
      </c>
      <c r="O432">
        <v>10</v>
      </c>
      <c r="P432" t="s">
        <v>41</v>
      </c>
      <c r="Q432" t="s">
        <v>45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f t="shared" si="28"/>
        <v>0</v>
      </c>
      <c r="Y432">
        <f t="shared" si="26"/>
        <v>742.986662573986</v>
      </c>
    </row>
    <row r="433" spans="1:25">
      <c r="A433">
        <v>2020</v>
      </c>
      <c r="B433" t="s">
        <v>25</v>
      </c>
      <c r="C433">
        <v>28</v>
      </c>
      <c r="D433" t="s">
        <v>55</v>
      </c>
      <c r="E433">
        <v>43</v>
      </c>
      <c r="F433">
        <v>1</v>
      </c>
      <c r="G433" t="s">
        <v>38</v>
      </c>
      <c r="H433" t="s">
        <v>32</v>
      </c>
      <c r="I433" t="str">
        <f>VLOOKUP(H433,CODE_SHEET!$A$2:$G$151,3,FALSE)</f>
        <v>Porites</v>
      </c>
      <c r="J433" t="str">
        <f>VLOOKUP(H433,CODE_SHEET!$A$2:$G$151,4,FALSE)</f>
        <v>porites</v>
      </c>
      <c r="K433" s="1">
        <v>24</v>
      </c>
      <c r="L433" s="1">
        <v>23</v>
      </c>
      <c r="M433" s="1">
        <v>9</v>
      </c>
      <c r="N433">
        <f t="shared" si="27"/>
        <v>664.44684623424121</v>
      </c>
      <c r="O433">
        <v>10</v>
      </c>
      <c r="P433" t="s">
        <v>29</v>
      </c>
      <c r="Q433" t="s">
        <v>30</v>
      </c>
      <c r="R433">
        <v>0</v>
      </c>
      <c r="S433">
        <v>0</v>
      </c>
      <c r="T433">
        <v>0</v>
      </c>
      <c r="U433">
        <v>0</v>
      </c>
      <c r="V433">
        <v>10</v>
      </c>
      <c r="W433">
        <v>40</v>
      </c>
      <c r="X433">
        <f t="shared" si="28"/>
        <v>332.2234231171206</v>
      </c>
      <c r="Y433">
        <f t="shared" si="26"/>
        <v>332.2234231171206</v>
      </c>
    </row>
    <row r="434" spans="1:25">
      <c r="A434">
        <v>2020</v>
      </c>
      <c r="B434" t="s">
        <v>25</v>
      </c>
      <c r="C434">
        <v>28</v>
      </c>
      <c r="D434" t="s">
        <v>55</v>
      </c>
      <c r="E434">
        <v>43</v>
      </c>
      <c r="F434">
        <v>1</v>
      </c>
      <c r="G434" t="s">
        <v>38</v>
      </c>
      <c r="H434" t="s">
        <v>33</v>
      </c>
      <c r="I434" t="str">
        <f>VLOOKUP(H434,CODE_SHEET!$A$2:$G$151,3,FALSE)</f>
        <v>Agaricia</v>
      </c>
      <c r="J434" t="str">
        <f>VLOOKUP(H434,CODE_SHEET!$A$2:$G$151,4,FALSE)</f>
        <v>agaricites</v>
      </c>
      <c r="K434" s="1">
        <v>17</v>
      </c>
      <c r="L434" s="1">
        <v>25</v>
      </c>
      <c r="M434" s="1">
        <v>25</v>
      </c>
      <c r="N434">
        <f t="shared" si="27"/>
        <v>1649.3361431346416</v>
      </c>
      <c r="O434">
        <v>10</v>
      </c>
      <c r="P434" t="s">
        <v>41</v>
      </c>
      <c r="Q434" t="s">
        <v>45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90</v>
      </c>
      <c r="X434">
        <f t="shared" si="28"/>
        <v>1484.4025288211774</v>
      </c>
      <c r="Y434">
        <f t="shared" si="26"/>
        <v>164.9336143134642</v>
      </c>
    </row>
    <row r="435" spans="1:25">
      <c r="A435">
        <v>2020</v>
      </c>
      <c r="B435" t="s">
        <v>25</v>
      </c>
      <c r="C435">
        <v>28</v>
      </c>
      <c r="D435" t="s">
        <v>55</v>
      </c>
      <c r="E435">
        <v>43</v>
      </c>
      <c r="F435">
        <v>1</v>
      </c>
      <c r="G435" t="s">
        <v>38</v>
      </c>
      <c r="H435" t="s">
        <v>33</v>
      </c>
      <c r="I435" t="str">
        <f>VLOOKUP(H435,CODE_SHEET!$A$2:$G$151,3,FALSE)</f>
        <v>Agaricia</v>
      </c>
      <c r="J435" t="str">
        <f>VLOOKUP(H435,CODE_SHEET!$A$2:$G$151,4,FALSE)</f>
        <v>agaricites</v>
      </c>
      <c r="K435" s="1">
        <v>21</v>
      </c>
      <c r="L435" s="1">
        <v>20</v>
      </c>
      <c r="M435" s="1">
        <v>19</v>
      </c>
      <c r="N435">
        <f t="shared" si="27"/>
        <v>1223.6503385732244</v>
      </c>
      <c r="O435">
        <v>10</v>
      </c>
      <c r="P435" t="s">
        <v>41</v>
      </c>
      <c r="Q435" t="s">
        <v>45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f t="shared" si="28"/>
        <v>0</v>
      </c>
      <c r="Y435">
        <f t="shared" si="26"/>
        <v>1223.6503385732244</v>
      </c>
    </row>
    <row r="436" spans="1:25">
      <c r="A436">
        <v>2020</v>
      </c>
      <c r="B436" t="s">
        <v>25</v>
      </c>
      <c r="C436">
        <v>28</v>
      </c>
      <c r="D436" t="s">
        <v>55</v>
      </c>
      <c r="E436">
        <v>43</v>
      </c>
      <c r="F436">
        <v>1</v>
      </c>
      <c r="G436" t="s">
        <v>38</v>
      </c>
      <c r="H436" t="s">
        <v>40</v>
      </c>
      <c r="I436" t="str">
        <f>VLOOKUP(H436,CODE_SHEET!$A$2:$G$151,3,FALSE)</f>
        <v>Porites</v>
      </c>
      <c r="J436" t="str">
        <f>VLOOKUP(H436,CODE_SHEET!$A$2:$G$151,4,FALSE)</f>
        <v>furcata</v>
      </c>
      <c r="K436" s="1">
        <v>15</v>
      </c>
      <c r="L436" s="1">
        <v>10</v>
      </c>
      <c r="M436" s="1">
        <v>10</v>
      </c>
      <c r="N436">
        <f t="shared" si="27"/>
        <v>392.69908169872417</v>
      </c>
      <c r="O436">
        <v>10</v>
      </c>
      <c r="P436" t="s">
        <v>29</v>
      </c>
      <c r="Q436" t="s">
        <v>30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80</v>
      </c>
      <c r="X436">
        <f t="shared" si="28"/>
        <v>314.15926535897938</v>
      </c>
      <c r="Y436">
        <f t="shared" si="26"/>
        <v>78.539816339744789</v>
      </c>
    </row>
    <row r="437" spans="1:25">
      <c r="A437">
        <v>2020</v>
      </c>
      <c r="B437" t="s">
        <v>25</v>
      </c>
      <c r="C437">
        <v>28</v>
      </c>
      <c r="D437" t="s">
        <v>55</v>
      </c>
      <c r="E437">
        <v>43</v>
      </c>
      <c r="F437">
        <v>1</v>
      </c>
      <c r="G437" t="s">
        <v>38</v>
      </c>
      <c r="H437" t="s">
        <v>28</v>
      </c>
      <c r="I437" t="str">
        <f>VLOOKUP(H437,CODE_SHEET!$A$2:$G$151,3,FALSE)</f>
        <v>Porites</v>
      </c>
      <c r="J437" t="str">
        <f>VLOOKUP(H437,CODE_SHEET!$A$2:$G$151,4,FALSE)</f>
        <v>astreoides</v>
      </c>
      <c r="K437" s="1">
        <v>13</v>
      </c>
      <c r="L437" s="1">
        <v>12</v>
      </c>
      <c r="M437" s="1">
        <v>10</v>
      </c>
      <c r="N437">
        <f t="shared" si="27"/>
        <v>392.69908169872417</v>
      </c>
      <c r="O437">
        <v>10</v>
      </c>
      <c r="P437" t="s">
        <v>29</v>
      </c>
      <c r="Q437" t="s">
        <v>30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f t="shared" si="28"/>
        <v>0</v>
      </c>
      <c r="Y437">
        <f t="shared" si="26"/>
        <v>392.69908169872417</v>
      </c>
    </row>
    <row r="438" spans="1:25">
      <c r="A438">
        <v>2020</v>
      </c>
      <c r="B438" t="s">
        <v>25</v>
      </c>
      <c r="C438">
        <v>28</v>
      </c>
      <c r="D438" t="s">
        <v>55</v>
      </c>
      <c r="E438">
        <v>43</v>
      </c>
      <c r="F438">
        <v>1</v>
      </c>
      <c r="G438" t="s">
        <v>38</v>
      </c>
      <c r="H438" t="s">
        <v>40</v>
      </c>
      <c r="I438" t="str">
        <f>VLOOKUP(H438,CODE_SHEET!$A$2:$G$151,3,FALSE)</f>
        <v>Porites</v>
      </c>
      <c r="J438" t="str">
        <f>VLOOKUP(H438,CODE_SHEET!$A$2:$G$151,4,FALSE)</f>
        <v>furcata</v>
      </c>
      <c r="K438" s="1">
        <v>22</v>
      </c>
      <c r="L438" s="1">
        <v>19</v>
      </c>
      <c r="M438" s="1">
        <v>10</v>
      </c>
      <c r="N438">
        <f t="shared" si="27"/>
        <v>644.02649398590756</v>
      </c>
      <c r="O438">
        <v>10</v>
      </c>
      <c r="P438" t="s">
        <v>29</v>
      </c>
      <c r="Q438" t="s">
        <v>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90</v>
      </c>
      <c r="X438">
        <f t="shared" si="28"/>
        <v>579.62384458731685</v>
      </c>
      <c r="Y438">
        <f t="shared" si="26"/>
        <v>64.402649398590711</v>
      </c>
    </row>
    <row r="439" spans="1:25">
      <c r="A439">
        <v>2020</v>
      </c>
      <c r="B439" t="s">
        <v>25</v>
      </c>
      <c r="C439">
        <v>28</v>
      </c>
      <c r="D439" t="s">
        <v>55</v>
      </c>
      <c r="E439">
        <v>43</v>
      </c>
      <c r="F439">
        <v>1</v>
      </c>
      <c r="G439" t="s">
        <v>38</v>
      </c>
      <c r="H439" t="s">
        <v>40</v>
      </c>
      <c r="I439" t="str">
        <f>VLOOKUP(H439,CODE_SHEET!$A$2:$G$151,3,FALSE)</f>
        <v>Porites</v>
      </c>
      <c r="J439" t="str">
        <f>VLOOKUP(H439,CODE_SHEET!$A$2:$G$151,4,FALSE)</f>
        <v>furcata</v>
      </c>
      <c r="K439" s="1">
        <v>6</v>
      </c>
      <c r="L439" s="1">
        <v>4</v>
      </c>
      <c r="M439" s="1">
        <v>1</v>
      </c>
      <c r="N439">
        <f t="shared" si="27"/>
        <v>15.707963267948966</v>
      </c>
      <c r="O439">
        <v>10</v>
      </c>
      <c r="P439" t="s">
        <v>29</v>
      </c>
      <c r="Q439" t="s">
        <v>30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f t="shared" si="28"/>
        <v>0</v>
      </c>
      <c r="Y439">
        <f t="shared" si="26"/>
        <v>15.707963267948966</v>
      </c>
    </row>
    <row r="440" spans="1:25">
      <c r="A440">
        <v>2020</v>
      </c>
      <c r="B440" t="s">
        <v>25</v>
      </c>
      <c r="C440">
        <v>28</v>
      </c>
      <c r="D440" t="s">
        <v>55</v>
      </c>
      <c r="E440">
        <v>43</v>
      </c>
      <c r="F440">
        <v>1</v>
      </c>
      <c r="G440" t="s">
        <v>38</v>
      </c>
      <c r="H440" t="s">
        <v>39</v>
      </c>
      <c r="I440" t="str">
        <f>VLOOKUP(H440,CODE_SHEET!$A$2:$G$151,3,FALSE)</f>
        <v>Orbicella</v>
      </c>
      <c r="J440" t="str">
        <f>VLOOKUP(H440,CODE_SHEET!$A$2:$G$151,4,FALSE)</f>
        <v>faveolata</v>
      </c>
      <c r="K440" s="1">
        <v>20</v>
      </c>
      <c r="L440" s="1">
        <v>18</v>
      </c>
      <c r="M440" s="1">
        <v>24</v>
      </c>
      <c r="N440">
        <f t="shared" si="27"/>
        <v>1432.5662500369456</v>
      </c>
      <c r="O440">
        <v>10</v>
      </c>
      <c r="P440" t="s">
        <v>29</v>
      </c>
      <c r="Q440" t="s">
        <v>30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f t="shared" si="28"/>
        <v>0</v>
      </c>
      <c r="Y440">
        <f t="shared" si="26"/>
        <v>1432.5662500369456</v>
      </c>
    </row>
    <row r="441" spans="1:25">
      <c r="A441">
        <v>2020</v>
      </c>
      <c r="B441" t="s">
        <v>25</v>
      </c>
      <c r="C441">
        <v>28</v>
      </c>
      <c r="D441" t="s">
        <v>55</v>
      </c>
      <c r="E441">
        <v>43</v>
      </c>
      <c r="F441">
        <v>1</v>
      </c>
      <c r="G441" t="s">
        <v>38</v>
      </c>
      <c r="H441" t="s">
        <v>33</v>
      </c>
      <c r="I441" t="str">
        <f>VLOOKUP(H441,CODE_SHEET!$A$2:$G$151,3,FALSE)</f>
        <v>Agaricia</v>
      </c>
      <c r="J441" t="str">
        <f>VLOOKUP(H441,CODE_SHEET!$A$2:$G$151,4,FALSE)</f>
        <v>agaricites</v>
      </c>
      <c r="K441" s="1">
        <v>27</v>
      </c>
      <c r="L441" s="1">
        <v>26</v>
      </c>
      <c r="M441" s="1">
        <v>10</v>
      </c>
      <c r="N441">
        <f t="shared" si="27"/>
        <v>832.52205320129519</v>
      </c>
      <c r="O441">
        <v>10</v>
      </c>
      <c r="P441" t="s">
        <v>41</v>
      </c>
      <c r="Q441" t="s">
        <v>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70</v>
      </c>
      <c r="X441">
        <f t="shared" si="28"/>
        <v>582.76543724090664</v>
      </c>
      <c r="Y441">
        <f t="shared" si="26"/>
        <v>249.75661596038856</v>
      </c>
    </row>
    <row r="442" spans="1:25">
      <c r="A442">
        <v>2020</v>
      </c>
      <c r="B442" t="s">
        <v>25</v>
      </c>
      <c r="C442">
        <v>28</v>
      </c>
      <c r="D442" t="s">
        <v>55</v>
      </c>
      <c r="E442">
        <v>43</v>
      </c>
      <c r="F442">
        <v>1</v>
      </c>
      <c r="G442" t="s">
        <v>38</v>
      </c>
      <c r="H442" t="s">
        <v>33</v>
      </c>
      <c r="I442" t="str">
        <f>VLOOKUP(H442,CODE_SHEET!$A$2:$G$151,3,FALSE)</f>
        <v>Agaricia</v>
      </c>
      <c r="J442" t="str">
        <f>VLOOKUP(H442,CODE_SHEET!$A$2:$G$151,4,FALSE)</f>
        <v>agaricites</v>
      </c>
      <c r="K442" s="1">
        <v>17</v>
      </c>
      <c r="L442" s="1">
        <v>13</v>
      </c>
      <c r="M442" s="1">
        <v>22</v>
      </c>
      <c r="N442">
        <f t="shared" si="27"/>
        <v>1036.7255756846318</v>
      </c>
      <c r="O442">
        <v>10</v>
      </c>
      <c r="P442" t="s">
        <v>41</v>
      </c>
      <c r="Q442" t="s">
        <v>45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f t="shared" si="28"/>
        <v>0</v>
      </c>
      <c r="Y442">
        <f t="shared" si="26"/>
        <v>1036.7255756846318</v>
      </c>
    </row>
    <row r="443" spans="1:25">
      <c r="A443">
        <v>2020</v>
      </c>
      <c r="B443" t="s">
        <v>25</v>
      </c>
      <c r="C443">
        <v>28</v>
      </c>
      <c r="D443" t="s">
        <v>55</v>
      </c>
      <c r="E443">
        <v>43</v>
      </c>
      <c r="F443">
        <v>1</v>
      </c>
      <c r="G443" t="s">
        <v>38</v>
      </c>
      <c r="H443" t="s">
        <v>28</v>
      </c>
      <c r="I443" t="str">
        <f>VLOOKUP(H443,CODE_SHEET!$A$2:$G$151,3,FALSE)</f>
        <v>Porites</v>
      </c>
      <c r="J443" t="str">
        <f>VLOOKUP(H443,CODE_SHEET!$A$2:$G$151,4,FALSE)</f>
        <v>astreoides</v>
      </c>
      <c r="K443" s="1">
        <v>21</v>
      </c>
      <c r="L443" s="1">
        <v>14</v>
      </c>
      <c r="M443" s="1">
        <v>5</v>
      </c>
      <c r="N443">
        <f t="shared" si="27"/>
        <v>274.88935718910693</v>
      </c>
      <c r="O443">
        <v>10</v>
      </c>
      <c r="P443" t="s">
        <v>29</v>
      </c>
      <c r="Q443" t="s">
        <v>30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20</v>
      </c>
      <c r="X443">
        <f t="shared" si="28"/>
        <v>54.977871437821392</v>
      </c>
      <c r="Y443">
        <f t="shared" si="26"/>
        <v>219.91148575128554</v>
      </c>
    </row>
    <row r="444" spans="1:25">
      <c r="A444">
        <v>2020</v>
      </c>
      <c r="B444" t="s">
        <v>25</v>
      </c>
      <c r="C444">
        <v>28</v>
      </c>
      <c r="D444" t="s">
        <v>55</v>
      </c>
      <c r="E444">
        <v>43</v>
      </c>
      <c r="F444">
        <v>1</v>
      </c>
      <c r="G444" t="s">
        <v>38</v>
      </c>
      <c r="H444" t="s">
        <v>28</v>
      </c>
      <c r="I444" t="str">
        <f>VLOOKUP(H444,CODE_SHEET!$A$2:$G$151,3,FALSE)</f>
        <v>Porites</v>
      </c>
      <c r="J444" t="str">
        <f>VLOOKUP(H444,CODE_SHEET!$A$2:$G$151,4,FALSE)</f>
        <v>astreoides</v>
      </c>
      <c r="K444" s="1">
        <v>27</v>
      </c>
      <c r="L444" s="1">
        <v>20</v>
      </c>
      <c r="M444" s="1">
        <v>6</v>
      </c>
      <c r="N444">
        <f t="shared" si="27"/>
        <v>442.9645641561608</v>
      </c>
      <c r="O444">
        <v>10</v>
      </c>
      <c r="P444" t="s">
        <v>41</v>
      </c>
      <c r="Q444" t="s">
        <v>45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f t="shared" si="28"/>
        <v>0</v>
      </c>
      <c r="Y444">
        <f t="shared" si="26"/>
        <v>442.9645641561608</v>
      </c>
    </row>
    <row r="445" spans="1:25">
      <c r="A445">
        <v>2020</v>
      </c>
      <c r="B445" t="s">
        <v>25</v>
      </c>
      <c r="C445">
        <v>28</v>
      </c>
      <c r="D445" t="s">
        <v>55</v>
      </c>
      <c r="E445">
        <v>43</v>
      </c>
      <c r="F445">
        <v>1</v>
      </c>
      <c r="G445" t="s">
        <v>38</v>
      </c>
      <c r="H445" t="s">
        <v>33</v>
      </c>
      <c r="I445" t="str">
        <f>VLOOKUP(H445,CODE_SHEET!$A$2:$G$151,3,FALSE)</f>
        <v>Agaricia</v>
      </c>
      <c r="J445" t="str">
        <f>VLOOKUP(H445,CODE_SHEET!$A$2:$G$151,4,FALSE)</f>
        <v>agaricites</v>
      </c>
      <c r="K445" s="1">
        <v>18</v>
      </c>
      <c r="L445" s="1">
        <v>17</v>
      </c>
      <c r="M445" s="1">
        <v>6</v>
      </c>
      <c r="N445">
        <f t="shared" si="27"/>
        <v>329.86722862692829</v>
      </c>
      <c r="O445">
        <v>10</v>
      </c>
      <c r="P445" t="s">
        <v>41</v>
      </c>
      <c r="Q445" t="s">
        <v>45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f t="shared" si="28"/>
        <v>0</v>
      </c>
      <c r="Y445">
        <f t="shared" si="26"/>
        <v>329.86722862692829</v>
      </c>
    </row>
    <row r="446" spans="1:25">
      <c r="A446">
        <v>2020</v>
      </c>
      <c r="B446" t="s">
        <v>25</v>
      </c>
      <c r="C446">
        <v>28</v>
      </c>
      <c r="D446" t="s">
        <v>55</v>
      </c>
      <c r="E446">
        <v>43</v>
      </c>
      <c r="F446">
        <v>1</v>
      </c>
      <c r="G446" t="s">
        <v>38</v>
      </c>
      <c r="H446" t="s">
        <v>28</v>
      </c>
      <c r="I446" t="str">
        <f>VLOOKUP(H446,CODE_SHEET!$A$2:$G$151,3,FALSE)</f>
        <v>Porites</v>
      </c>
      <c r="J446" t="str">
        <f>VLOOKUP(H446,CODE_SHEET!$A$2:$G$151,4,FALSE)</f>
        <v>astreoides</v>
      </c>
      <c r="K446" s="1">
        <v>8</v>
      </c>
      <c r="L446" s="1">
        <v>7</v>
      </c>
      <c r="M446" s="1">
        <v>5</v>
      </c>
      <c r="N446">
        <f t="shared" si="27"/>
        <v>117.80972450961724</v>
      </c>
      <c r="O446">
        <v>10</v>
      </c>
      <c r="P446" t="s">
        <v>29</v>
      </c>
      <c r="Q446" t="s">
        <v>30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20</v>
      </c>
      <c r="X446">
        <f t="shared" si="28"/>
        <v>23.56194490192345</v>
      </c>
      <c r="Y446">
        <f t="shared" si="26"/>
        <v>94.247779607693786</v>
      </c>
    </row>
    <row r="447" spans="1:25">
      <c r="A447">
        <v>2020</v>
      </c>
      <c r="B447" t="s">
        <v>25</v>
      </c>
      <c r="C447">
        <v>28</v>
      </c>
      <c r="D447" t="s">
        <v>55</v>
      </c>
      <c r="E447">
        <v>43</v>
      </c>
      <c r="F447">
        <v>1</v>
      </c>
      <c r="G447" t="s">
        <v>38</v>
      </c>
      <c r="H447" t="s">
        <v>36</v>
      </c>
      <c r="I447" t="str">
        <f>VLOOKUP(H447,CODE_SHEET!$A$2:$G$151,3,FALSE)</f>
        <v>Eusmilia</v>
      </c>
      <c r="J447" t="str">
        <f>VLOOKUP(H447,CODE_SHEET!$A$2:$G$151,4,FALSE)</f>
        <v>fastigiata</v>
      </c>
      <c r="K447" s="1">
        <v>9</v>
      </c>
      <c r="L447" s="1">
        <v>8</v>
      </c>
      <c r="M447" s="1">
        <v>5</v>
      </c>
      <c r="N447">
        <f t="shared" si="27"/>
        <v>133.51768777756621</v>
      </c>
      <c r="O447">
        <v>10</v>
      </c>
      <c r="P447" t="s">
        <v>29</v>
      </c>
      <c r="Q447" t="s">
        <v>30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30</v>
      </c>
      <c r="X447">
        <f t="shared" si="28"/>
        <v>40.055306333269861</v>
      </c>
      <c r="Y447">
        <f t="shared" si="26"/>
        <v>93.462381444296341</v>
      </c>
    </row>
    <row r="448" spans="1:25">
      <c r="A448">
        <v>2020</v>
      </c>
      <c r="B448" t="s">
        <v>25</v>
      </c>
      <c r="C448">
        <v>28</v>
      </c>
      <c r="D448" t="s">
        <v>55</v>
      </c>
      <c r="E448">
        <v>43</v>
      </c>
      <c r="F448">
        <v>1</v>
      </c>
      <c r="G448" t="s">
        <v>38</v>
      </c>
      <c r="H448" t="s">
        <v>32</v>
      </c>
      <c r="I448" t="str">
        <f>VLOOKUP(H448,CODE_SHEET!$A$2:$G$151,3,FALSE)</f>
        <v>Porites</v>
      </c>
      <c r="J448" t="str">
        <f>VLOOKUP(H448,CODE_SHEET!$A$2:$G$151,4,FALSE)</f>
        <v>porites</v>
      </c>
      <c r="K448" s="1">
        <v>70</v>
      </c>
      <c r="L448" s="1">
        <v>60</v>
      </c>
      <c r="M448" s="1">
        <v>15</v>
      </c>
      <c r="N448">
        <f t="shared" si="27"/>
        <v>3063.0528372500485</v>
      </c>
      <c r="O448">
        <v>10</v>
      </c>
      <c r="P448" t="s">
        <v>29</v>
      </c>
      <c r="Q448" t="s">
        <v>30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95</v>
      </c>
      <c r="X448">
        <f t="shared" si="28"/>
        <v>2909.9001953875459</v>
      </c>
      <c r="Y448">
        <f t="shared" si="26"/>
        <v>153.15264186250261</v>
      </c>
    </row>
    <row r="449" spans="1:25">
      <c r="A449">
        <v>2020</v>
      </c>
      <c r="B449" t="s">
        <v>25</v>
      </c>
      <c r="C449">
        <v>28</v>
      </c>
      <c r="D449" t="s">
        <v>55</v>
      </c>
      <c r="E449">
        <v>43</v>
      </c>
      <c r="F449">
        <v>1</v>
      </c>
      <c r="G449" t="s">
        <v>38</v>
      </c>
      <c r="H449" t="s">
        <v>39</v>
      </c>
      <c r="I449" t="str">
        <f>VLOOKUP(H449,CODE_SHEET!$A$2:$G$151,3,FALSE)</f>
        <v>Orbicella</v>
      </c>
      <c r="J449" t="str">
        <f>VLOOKUP(H449,CODE_SHEET!$A$2:$G$151,4,FALSE)</f>
        <v>faveolata</v>
      </c>
      <c r="K449" s="1">
        <v>24</v>
      </c>
      <c r="L449" s="1">
        <v>12</v>
      </c>
      <c r="M449" s="1">
        <v>30</v>
      </c>
      <c r="N449">
        <f t="shared" si="27"/>
        <v>1696.4600329384884</v>
      </c>
      <c r="O449">
        <v>10</v>
      </c>
      <c r="P449" t="s">
        <v>29</v>
      </c>
      <c r="Q449" t="s">
        <v>30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f t="shared" si="28"/>
        <v>0</v>
      </c>
      <c r="Y449">
        <f t="shared" si="26"/>
        <v>1696.4600329384884</v>
      </c>
    </row>
    <row r="450" spans="1:25">
      <c r="A450">
        <v>2020</v>
      </c>
      <c r="B450" t="s">
        <v>25</v>
      </c>
      <c r="C450">
        <v>28</v>
      </c>
      <c r="D450" t="s">
        <v>55</v>
      </c>
      <c r="E450">
        <v>43</v>
      </c>
      <c r="F450">
        <v>1</v>
      </c>
      <c r="G450" t="s">
        <v>38</v>
      </c>
      <c r="H450" t="s">
        <v>39</v>
      </c>
      <c r="I450" t="str">
        <f>VLOOKUP(H450,CODE_SHEET!$A$2:$G$151,3,FALSE)</f>
        <v>Orbicella</v>
      </c>
      <c r="J450" t="str">
        <f>VLOOKUP(H450,CODE_SHEET!$A$2:$G$151,4,FALSE)</f>
        <v>faveolata</v>
      </c>
      <c r="K450" s="1">
        <v>15</v>
      </c>
      <c r="L450" s="1">
        <v>11</v>
      </c>
      <c r="M450" s="1">
        <v>2</v>
      </c>
      <c r="N450">
        <f t="shared" si="27"/>
        <v>81.681408993334614</v>
      </c>
      <c r="O450">
        <v>10</v>
      </c>
      <c r="P450" t="s">
        <v>29</v>
      </c>
      <c r="Q450" t="s">
        <v>30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f t="shared" si="28"/>
        <v>0</v>
      </c>
      <c r="Y450">
        <f t="shared" si="26"/>
        <v>81.681408993334614</v>
      </c>
    </row>
    <row r="451" spans="1:25">
      <c r="A451">
        <v>2020</v>
      </c>
      <c r="B451" t="s">
        <v>25</v>
      </c>
      <c r="C451">
        <v>28</v>
      </c>
      <c r="D451" t="s">
        <v>55</v>
      </c>
      <c r="E451">
        <v>43</v>
      </c>
      <c r="F451">
        <v>1</v>
      </c>
      <c r="G451" t="s">
        <v>38</v>
      </c>
      <c r="H451" t="s">
        <v>33</v>
      </c>
      <c r="I451" t="str">
        <f>VLOOKUP(H451,CODE_SHEET!$A$2:$G$151,3,FALSE)</f>
        <v>Agaricia</v>
      </c>
      <c r="J451" t="str">
        <f>VLOOKUP(H451,CODE_SHEET!$A$2:$G$151,4,FALSE)</f>
        <v>agaricites</v>
      </c>
      <c r="K451" s="1">
        <v>18</v>
      </c>
      <c r="L451" s="1">
        <v>13</v>
      </c>
      <c r="M451" s="1">
        <v>7</v>
      </c>
      <c r="N451">
        <f t="shared" si="27"/>
        <v>340.86280291449259</v>
      </c>
      <c r="O451">
        <v>10</v>
      </c>
      <c r="P451" t="s">
        <v>29</v>
      </c>
      <c r="Q451" t="s">
        <v>30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50</v>
      </c>
      <c r="X451">
        <f t="shared" si="28"/>
        <v>170.4314014572463</v>
      </c>
      <c r="Y451">
        <f t="shared" si="26"/>
        <v>170.4314014572463</v>
      </c>
    </row>
    <row r="452" spans="1:25">
      <c r="A452">
        <v>2020</v>
      </c>
      <c r="B452" t="s">
        <v>25</v>
      </c>
      <c r="C452">
        <v>28</v>
      </c>
      <c r="D452" t="s">
        <v>55</v>
      </c>
      <c r="E452">
        <v>43</v>
      </c>
      <c r="F452">
        <v>1</v>
      </c>
      <c r="G452" t="s">
        <v>38</v>
      </c>
      <c r="H452" t="s">
        <v>33</v>
      </c>
      <c r="I452" t="str">
        <f>VLOOKUP(H452,CODE_SHEET!$A$2:$G$151,3,FALSE)</f>
        <v>Agaricia</v>
      </c>
      <c r="J452" t="str">
        <f>VLOOKUP(H452,CODE_SHEET!$A$2:$G$151,4,FALSE)</f>
        <v>agaricites</v>
      </c>
      <c r="K452" s="1">
        <v>12</v>
      </c>
      <c r="L452" s="1">
        <v>8</v>
      </c>
      <c r="M452" s="1">
        <v>1</v>
      </c>
      <c r="N452">
        <f t="shared" si="27"/>
        <v>31.415926535897931</v>
      </c>
      <c r="O452">
        <v>10</v>
      </c>
      <c r="P452" t="s">
        <v>29</v>
      </c>
      <c r="Q452" t="s">
        <v>30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10</v>
      </c>
      <c r="X452">
        <f t="shared" si="28"/>
        <v>3.1415926535897931</v>
      </c>
      <c r="Y452">
        <f t="shared" si="26"/>
        <v>28.274333882308138</v>
      </c>
    </row>
    <row r="453" spans="1:25">
      <c r="A453">
        <v>2020</v>
      </c>
      <c r="B453" t="s">
        <v>25</v>
      </c>
      <c r="C453">
        <v>28</v>
      </c>
      <c r="D453" t="s">
        <v>55</v>
      </c>
      <c r="E453">
        <v>43</v>
      </c>
      <c r="F453">
        <v>1</v>
      </c>
      <c r="G453" t="s">
        <v>38</v>
      </c>
      <c r="H453" t="s">
        <v>32</v>
      </c>
      <c r="I453" t="str">
        <f>VLOOKUP(H453,CODE_SHEET!$A$2:$G$151,3,FALSE)</f>
        <v>Porites</v>
      </c>
      <c r="J453" t="str">
        <f>VLOOKUP(H453,CODE_SHEET!$A$2:$G$151,4,FALSE)</f>
        <v>porites</v>
      </c>
      <c r="K453" s="1">
        <v>30</v>
      </c>
      <c r="L453" s="1">
        <v>40</v>
      </c>
      <c r="M453" s="1">
        <v>20</v>
      </c>
      <c r="N453">
        <f t="shared" si="27"/>
        <v>2199.1148575128555</v>
      </c>
      <c r="O453">
        <v>10</v>
      </c>
      <c r="P453" t="s">
        <v>29</v>
      </c>
      <c r="Q453" t="s">
        <v>30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40</v>
      </c>
      <c r="X453">
        <f t="shared" si="28"/>
        <v>879.64594300514227</v>
      </c>
      <c r="Y453">
        <f t="shared" si="26"/>
        <v>1319.4689145077132</v>
      </c>
    </row>
    <row r="454" spans="1:25">
      <c r="A454">
        <v>2020</v>
      </c>
      <c r="B454" t="s">
        <v>25</v>
      </c>
      <c r="C454">
        <v>28</v>
      </c>
      <c r="D454" t="s">
        <v>55</v>
      </c>
      <c r="E454">
        <v>43</v>
      </c>
      <c r="F454">
        <v>1</v>
      </c>
      <c r="G454" t="s">
        <v>38</v>
      </c>
      <c r="H454" t="s">
        <v>51</v>
      </c>
      <c r="I454" t="str">
        <f>VLOOKUP(H454,CODE_SHEET!$A$2:$G$151,3,FALSE)</f>
        <v>Mycetophellia</v>
      </c>
      <c r="J454" t="str">
        <f>VLOOKUP(H454,CODE_SHEET!$A$2:$G$151,4,FALSE)</f>
        <v>larmarckiana</v>
      </c>
      <c r="K454" s="1">
        <v>11</v>
      </c>
      <c r="L454" s="1">
        <v>7</v>
      </c>
      <c r="M454" s="1">
        <v>1</v>
      </c>
      <c r="N454">
        <f t="shared" si="27"/>
        <v>28.274333882308134</v>
      </c>
      <c r="O454">
        <v>10</v>
      </c>
      <c r="P454" t="s">
        <v>29</v>
      </c>
      <c r="Q454" t="s">
        <v>30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f t="shared" si="28"/>
        <v>0</v>
      </c>
      <c r="Y454">
        <f t="shared" si="26"/>
        <v>28.274333882308134</v>
      </c>
    </row>
    <row r="455" spans="1:25">
      <c r="A455">
        <v>2020</v>
      </c>
      <c r="B455" t="s">
        <v>25</v>
      </c>
      <c r="C455">
        <v>28</v>
      </c>
      <c r="D455" t="s">
        <v>55</v>
      </c>
      <c r="E455">
        <v>43</v>
      </c>
      <c r="F455">
        <v>1</v>
      </c>
      <c r="G455" t="s">
        <v>38</v>
      </c>
      <c r="H455" t="s">
        <v>28</v>
      </c>
      <c r="I455" t="str">
        <f>VLOOKUP(H455,CODE_SHEET!$A$2:$G$151,3,FALSE)</f>
        <v>Porites</v>
      </c>
      <c r="J455" t="str">
        <f>VLOOKUP(H455,CODE_SHEET!$A$2:$G$151,4,FALSE)</f>
        <v>astreoides</v>
      </c>
      <c r="K455" s="1">
        <v>15</v>
      </c>
      <c r="L455" s="1">
        <v>12</v>
      </c>
      <c r="M455" s="1">
        <v>2</v>
      </c>
      <c r="N455">
        <f t="shared" si="27"/>
        <v>84.823001646924411</v>
      </c>
      <c r="O455">
        <v>10</v>
      </c>
      <c r="P455" t="s">
        <v>29</v>
      </c>
      <c r="Q455" t="s">
        <v>30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f t="shared" si="28"/>
        <v>0</v>
      </c>
      <c r="Y455">
        <f t="shared" si="26"/>
        <v>84.823001646924411</v>
      </c>
    </row>
    <row r="456" spans="1:25">
      <c r="A456">
        <v>2020</v>
      </c>
      <c r="B456" t="s">
        <v>25</v>
      </c>
      <c r="C456">
        <v>27</v>
      </c>
      <c r="D456" t="s">
        <v>58</v>
      </c>
      <c r="E456">
        <v>42</v>
      </c>
      <c r="F456">
        <v>1</v>
      </c>
      <c r="G456" t="s">
        <v>27</v>
      </c>
      <c r="H456" t="s">
        <v>49</v>
      </c>
      <c r="I456" t="str">
        <f>VLOOKUP(H456,CODE_SHEET!$A$2:$G$151,3,FALSE)</f>
        <v xml:space="preserve">Stephanocoenia </v>
      </c>
      <c r="J456" t="str">
        <f>VLOOKUP(H456,CODE_SHEET!$A$2:$G$151,4,FALSE)</f>
        <v>intersepta</v>
      </c>
      <c r="K456" s="1">
        <v>15</v>
      </c>
      <c r="L456" s="1">
        <v>12</v>
      </c>
      <c r="M456" s="1">
        <v>4</v>
      </c>
      <c r="N456">
        <f t="shared" si="27"/>
        <v>169.64600329384882</v>
      </c>
      <c r="O456">
        <v>10</v>
      </c>
      <c r="P456" t="s">
        <v>29</v>
      </c>
      <c r="Q456" t="s">
        <v>30</v>
      </c>
      <c r="R456">
        <v>10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f t="shared" si="28"/>
        <v>0</v>
      </c>
      <c r="Y456">
        <f t="shared" si="26"/>
        <v>169.64600329384882</v>
      </c>
    </row>
    <row r="457" spans="1:25">
      <c r="A457">
        <v>2020</v>
      </c>
      <c r="B457" t="s">
        <v>25</v>
      </c>
      <c r="C457">
        <v>27</v>
      </c>
      <c r="D457" t="s">
        <v>58</v>
      </c>
      <c r="E457">
        <v>42</v>
      </c>
      <c r="F457">
        <v>1</v>
      </c>
      <c r="G457" t="s">
        <v>27</v>
      </c>
      <c r="H457" t="s">
        <v>52</v>
      </c>
      <c r="I457" t="str">
        <f>VLOOKUP(H457,CODE_SHEET!$A$2:$G$151,3,FALSE)</f>
        <v>Dichocoenia</v>
      </c>
      <c r="J457" t="str">
        <f>VLOOKUP(H457,CODE_SHEET!$A$2:$G$151,4,FALSE)</f>
        <v>stokesii</v>
      </c>
      <c r="K457" s="1">
        <v>10</v>
      </c>
      <c r="L457" s="1">
        <v>9</v>
      </c>
      <c r="M457" s="1">
        <v>2</v>
      </c>
      <c r="N457">
        <f t="shared" si="27"/>
        <v>59.690260418206066</v>
      </c>
      <c r="O457">
        <v>10</v>
      </c>
      <c r="P457" t="s">
        <v>29</v>
      </c>
      <c r="Q457" t="s">
        <v>30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f t="shared" si="28"/>
        <v>0</v>
      </c>
      <c r="Y457">
        <f t="shared" si="26"/>
        <v>59.690260418206066</v>
      </c>
    </row>
    <row r="458" spans="1:25">
      <c r="A458">
        <v>2020</v>
      </c>
      <c r="B458" t="s">
        <v>25</v>
      </c>
      <c r="C458">
        <v>27</v>
      </c>
      <c r="D458" t="s">
        <v>58</v>
      </c>
      <c r="E458">
        <v>42</v>
      </c>
      <c r="F458">
        <v>1</v>
      </c>
      <c r="G458" t="s">
        <v>27</v>
      </c>
      <c r="H458" t="s">
        <v>28</v>
      </c>
      <c r="I458" t="str">
        <f>VLOOKUP(H458,CODE_SHEET!$A$2:$G$151,3,FALSE)</f>
        <v>Porites</v>
      </c>
      <c r="J458" t="str">
        <f>VLOOKUP(H458,CODE_SHEET!$A$2:$G$151,4,FALSE)</f>
        <v>astreoides</v>
      </c>
      <c r="K458" s="1">
        <v>10</v>
      </c>
      <c r="L458" s="1">
        <v>7</v>
      </c>
      <c r="M458" s="1">
        <v>4</v>
      </c>
      <c r="N458">
        <f t="shared" si="27"/>
        <v>106.81415022205297</v>
      </c>
      <c r="O458">
        <v>10</v>
      </c>
      <c r="P458" t="s">
        <v>29</v>
      </c>
      <c r="Q458" t="s">
        <v>30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f t="shared" si="28"/>
        <v>0</v>
      </c>
      <c r="Y458">
        <f t="shared" si="26"/>
        <v>106.81415022205297</v>
      </c>
    </row>
    <row r="459" spans="1:25">
      <c r="A459">
        <v>2020</v>
      </c>
      <c r="B459" t="s">
        <v>25</v>
      </c>
      <c r="C459">
        <v>27</v>
      </c>
      <c r="D459" t="s">
        <v>58</v>
      </c>
      <c r="E459">
        <v>42</v>
      </c>
      <c r="F459">
        <v>1</v>
      </c>
      <c r="G459" t="s">
        <v>27</v>
      </c>
      <c r="H459" t="s">
        <v>52</v>
      </c>
      <c r="I459" t="str">
        <f>VLOOKUP(H459,CODE_SHEET!$A$2:$G$151,3,FALSE)</f>
        <v>Dichocoenia</v>
      </c>
      <c r="J459" t="str">
        <f>VLOOKUP(H459,CODE_SHEET!$A$2:$G$151,4,FALSE)</f>
        <v>stokesii</v>
      </c>
      <c r="K459" s="1">
        <v>11</v>
      </c>
      <c r="L459" s="1">
        <v>7</v>
      </c>
      <c r="M459" s="1">
        <v>5</v>
      </c>
      <c r="N459">
        <f t="shared" si="27"/>
        <v>141.37166941154067</v>
      </c>
      <c r="O459">
        <v>10</v>
      </c>
      <c r="P459" t="s">
        <v>29</v>
      </c>
      <c r="Q459" t="s">
        <v>30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f t="shared" si="28"/>
        <v>0</v>
      </c>
      <c r="Y459">
        <f t="shared" si="26"/>
        <v>141.37166941154067</v>
      </c>
    </row>
    <row r="460" spans="1:25">
      <c r="A460">
        <v>2020</v>
      </c>
      <c r="B460" t="s">
        <v>25</v>
      </c>
      <c r="C460">
        <v>27</v>
      </c>
      <c r="D460" t="s">
        <v>58</v>
      </c>
      <c r="E460">
        <v>42</v>
      </c>
      <c r="F460">
        <v>1</v>
      </c>
      <c r="G460" t="s">
        <v>27</v>
      </c>
      <c r="H460" t="s">
        <v>59</v>
      </c>
      <c r="I460" t="str">
        <f>VLOOKUP(H460,CODE_SHEET!$A$2:$G$151,3,FALSE)</f>
        <v>Agaricia</v>
      </c>
      <c r="J460" t="str">
        <f>VLOOKUP(H460,CODE_SHEET!$A$2:$G$151,4,FALSE)</f>
        <v>tenuifolia</v>
      </c>
      <c r="K460" s="1">
        <v>15</v>
      </c>
      <c r="L460" s="1">
        <v>9</v>
      </c>
      <c r="M460" s="1">
        <v>13</v>
      </c>
      <c r="N460">
        <f t="shared" si="27"/>
        <v>490.08845396000771</v>
      </c>
      <c r="O460">
        <v>10</v>
      </c>
      <c r="P460" t="s">
        <v>29</v>
      </c>
      <c r="Q460" t="s">
        <v>30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f t="shared" si="28"/>
        <v>0</v>
      </c>
      <c r="Y460">
        <f t="shared" si="26"/>
        <v>490.08845396000771</v>
      </c>
    </row>
    <row r="461" spans="1:25">
      <c r="A461">
        <v>2020</v>
      </c>
      <c r="B461" t="s">
        <v>25</v>
      </c>
      <c r="C461">
        <v>27</v>
      </c>
      <c r="D461" t="s">
        <v>58</v>
      </c>
      <c r="E461">
        <v>42</v>
      </c>
      <c r="F461">
        <v>1</v>
      </c>
      <c r="G461" t="s">
        <v>27</v>
      </c>
      <c r="H461" t="s">
        <v>39</v>
      </c>
      <c r="I461" t="str">
        <f>VLOOKUP(H461,CODE_SHEET!$A$2:$G$151,3,FALSE)</f>
        <v>Orbicella</v>
      </c>
      <c r="J461" t="str">
        <f>VLOOKUP(H461,CODE_SHEET!$A$2:$G$151,4,FALSE)</f>
        <v>faveolata</v>
      </c>
      <c r="K461" s="1">
        <v>12</v>
      </c>
      <c r="L461" s="1">
        <v>9</v>
      </c>
      <c r="M461" s="1">
        <v>13</v>
      </c>
      <c r="N461">
        <f t="shared" si="27"/>
        <v>428.82739721500673</v>
      </c>
      <c r="O461">
        <v>10</v>
      </c>
      <c r="P461" t="s">
        <v>29</v>
      </c>
      <c r="Q461" t="s">
        <v>30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f t="shared" si="28"/>
        <v>0</v>
      </c>
      <c r="Y461">
        <f t="shared" si="26"/>
        <v>428.82739721500673</v>
      </c>
    </row>
    <row r="462" spans="1:25">
      <c r="A462">
        <v>2020</v>
      </c>
      <c r="B462" t="s">
        <v>25</v>
      </c>
      <c r="C462">
        <v>27</v>
      </c>
      <c r="D462" t="s">
        <v>58</v>
      </c>
      <c r="E462">
        <v>42</v>
      </c>
      <c r="F462">
        <v>1</v>
      </c>
      <c r="G462" t="s">
        <v>27</v>
      </c>
      <c r="H462" t="s">
        <v>37</v>
      </c>
      <c r="I462" t="str">
        <f>VLOOKUP(H462,CODE_SHEET!$A$2:$G$151,3,FALSE)</f>
        <v>Pseudodiploria</v>
      </c>
      <c r="J462" t="str">
        <f>VLOOKUP(H462,CODE_SHEET!$A$2:$G$151,4,FALSE)</f>
        <v>strigosa</v>
      </c>
      <c r="K462" s="1">
        <v>25</v>
      </c>
      <c r="L462" s="1">
        <v>15</v>
      </c>
      <c r="M462" s="1">
        <v>10</v>
      </c>
      <c r="N462">
        <f t="shared" si="27"/>
        <v>628.31853071795865</v>
      </c>
      <c r="O462">
        <v>10</v>
      </c>
      <c r="P462" t="s">
        <v>29</v>
      </c>
      <c r="Q462" t="s">
        <v>30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f t="shared" si="28"/>
        <v>0</v>
      </c>
      <c r="Y462">
        <f t="shared" si="26"/>
        <v>628.31853071795865</v>
      </c>
    </row>
    <row r="463" spans="1:25">
      <c r="A463">
        <v>2020</v>
      </c>
      <c r="B463" t="s">
        <v>25</v>
      </c>
      <c r="C463">
        <v>27</v>
      </c>
      <c r="D463" t="s">
        <v>58</v>
      </c>
      <c r="E463">
        <v>42</v>
      </c>
      <c r="F463">
        <v>1</v>
      </c>
      <c r="G463" t="s">
        <v>27</v>
      </c>
      <c r="H463" t="s">
        <v>47</v>
      </c>
      <c r="I463" t="str">
        <f>VLOOKUP(H463,CODE_SHEET!$A$2:$G$151,3,FALSE)</f>
        <v>Siderastrea</v>
      </c>
      <c r="J463" t="str">
        <f>VLOOKUP(H463,CODE_SHEET!$A$2:$G$151,4,FALSE)</f>
        <v>radians</v>
      </c>
      <c r="K463" s="1">
        <v>35</v>
      </c>
      <c r="L463" s="1">
        <v>30</v>
      </c>
      <c r="M463" s="1">
        <v>20</v>
      </c>
      <c r="N463">
        <f t="shared" si="27"/>
        <v>2042.0352248333654</v>
      </c>
      <c r="O463">
        <v>10</v>
      </c>
      <c r="P463" t="s">
        <v>29</v>
      </c>
      <c r="Q463" t="s">
        <v>30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f t="shared" si="28"/>
        <v>0</v>
      </c>
      <c r="Y463">
        <f t="shared" si="26"/>
        <v>2042.0352248333654</v>
      </c>
    </row>
    <row r="464" spans="1:25">
      <c r="A464">
        <v>2020</v>
      </c>
      <c r="B464" t="s">
        <v>25</v>
      </c>
      <c r="C464">
        <v>27</v>
      </c>
      <c r="D464" t="s">
        <v>58</v>
      </c>
      <c r="E464">
        <v>42</v>
      </c>
      <c r="F464">
        <v>1</v>
      </c>
      <c r="G464" t="s">
        <v>27</v>
      </c>
      <c r="H464" t="s">
        <v>36</v>
      </c>
      <c r="I464" t="str">
        <f>VLOOKUP(H464,CODE_SHEET!$A$2:$G$151,3,FALSE)</f>
        <v>Eusmilia</v>
      </c>
      <c r="J464" t="str">
        <f>VLOOKUP(H464,CODE_SHEET!$A$2:$G$151,4,FALSE)</f>
        <v>fastigiata</v>
      </c>
      <c r="K464" s="1">
        <v>15</v>
      </c>
      <c r="L464" s="1">
        <v>10</v>
      </c>
      <c r="M464" s="1">
        <v>5</v>
      </c>
      <c r="N464">
        <f t="shared" si="27"/>
        <v>196.34954084936209</v>
      </c>
      <c r="O464">
        <v>10</v>
      </c>
      <c r="P464" t="s">
        <v>29</v>
      </c>
      <c r="Q464" t="s">
        <v>30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f t="shared" si="28"/>
        <v>0</v>
      </c>
      <c r="Y464">
        <f t="shared" si="26"/>
        <v>196.34954084936209</v>
      </c>
    </row>
    <row r="465" spans="1:27">
      <c r="A465">
        <v>2020</v>
      </c>
      <c r="B465" t="s">
        <v>25</v>
      </c>
      <c r="C465">
        <v>27</v>
      </c>
      <c r="D465" t="s">
        <v>58</v>
      </c>
      <c r="E465">
        <v>42</v>
      </c>
      <c r="F465">
        <v>1</v>
      </c>
      <c r="G465" t="s">
        <v>27</v>
      </c>
      <c r="H465" t="s">
        <v>33</v>
      </c>
      <c r="I465" t="str">
        <f>VLOOKUP(H465,CODE_SHEET!$A$2:$G$151,3,FALSE)</f>
        <v>Agaricia</v>
      </c>
      <c r="J465" t="str">
        <f>VLOOKUP(H465,CODE_SHEET!$A$2:$G$151,4,FALSE)</f>
        <v>agaricites</v>
      </c>
      <c r="K465" s="1">
        <v>30</v>
      </c>
      <c r="L465" s="1">
        <v>15</v>
      </c>
      <c r="M465" s="1">
        <v>15</v>
      </c>
      <c r="N465">
        <f t="shared" si="27"/>
        <v>1060.2875205865553</v>
      </c>
      <c r="O465">
        <v>10</v>
      </c>
      <c r="P465" t="s">
        <v>29</v>
      </c>
      <c r="Q465" t="s">
        <v>30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f t="shared" si="28"/>
        <v>0</v>
      </c>
      <c r="Y465">
        <f t="shared" si="26"/>
        <v>1060.2875205865553</v>
      </c>
    </row>
    <row r="466" spans="1:27">
      <c r="A466">
        <v>2020</v>
      </c>
      <c r="B466" t="s">
        <v>25</v>
      </c>
      <c r="C466">
        <v>27</v>
      </c>
      <c r="D466" t="s">
        <v>58</v>
      </c>
      <c r="E466">
        <v>42</v>
      </c>
      <c r="F466">
        <v>1</v>
      </c>
      <c r="G466" t="s">
        <v>27</v>
      </c>
      <c r="H466" t="s">
        <v>28</v>
      </c>
      <c r="I466" t="str">
        <f>VLOOKUP(H466,CODE_SHEET!$A$2:$G$151,3,FALSE)</f>
        <v>Porites</v>
      </c>
      <c r="J466" t="str">
        <f>VLOOKUP(H466,CODE_SHEET!$A$2:$G$151,4,FALSE)</f>
        <v>astreoides</v>
      </c>
      <c r="K466" s="1">
        <v>20</v>
      </c>
      <c r="L466" s="1">
        <v>15</v>
      </c>
      <c r="M466" s="1">
        <v>10</v>
      </c>
      <c r="N466">
        <f t="shared" si="27"/>
        <v>549.77871437821386</v>
      </c>
      <c r="O466">
        <v>10</v>
      </c>
      <c r="P466" t="s">
        <v>29</v>
      </c>
      <c r="Q466" t="s">
        <v>30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f t="shared" si="28"/>
        <v>0</v>
      </c>
      <c r="Y466">
        <f t="shared" si="26"/>
        <v>549.77871437821386</v>
      </c>
    </row>
    <row r="467" spans="1:27">
      <c r="A467">
        <v>2020</v>
      </c>
      <c r="B467" t="s">
        <v>25</v>
      </c>
      <c r="C467">
        <v>27</v>
      </c>
      <c r="D467" t="s">
        <v>58</v>
      </c>
      <c r="E467">
        <v>42</v>
      </c>
      <c r="F467">
        <v>1</v>
      </c>
      <c r="G467" t="s">
        <v>27</v>
      </c>
      <c r="H467" t="s">
        <v>39</v>
      </c>
      <c r="I467" t="str">
        <f>VLOOKUP(H467,CODE_SHEET!$A$2:$G$151,3,FALSE)</f>
        <v>Orbicella</v>
      </c>
      <c r="J467" t="str">
        <f>VLOOKUP(H467,CODE_SHEET!$A$2:$G$151,4,FALSE)</f>
        <v>faveolata</v>
      </c>
      <c r="K467" s="1">
        <v>30</v>
      </c>
      <c r="L467" s="1">
        <v>20</v>
      </c>
      <c r="M467" s="1">
        <v>40</v>
      </c>
      <c r="N467">
        <f t="shared" si="27"/>
        <v>3141.5926535897934</v>
      </c>
      <c r="O467">
        <v>10</v>
      </c>
      <c r="P467" t="s">
        <v>29</v>
      </c>
      <c r="Q467" t="s">
        <v>30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f t="shared" si="28"/>
        <v>0</v>
      </c>
      <c r="Y467">
        <f t="shared" si="26"/>
        <v>3141.5926535897934</v>
      </c>
    </row>
    <row r="468" spans="1:27">
      <c r="A468">
        <v>2020</v>
      </c>
      <c r="B468" t="s">
        <v>25</v>
      </c>
      <c r="C468">
        <v>27</v>
      </c>
      <c r="D468" t="s">
        <v>58</v>
      </c>
      <c r="E468">
        <v>42</v>
      </c>
      <c r="F468">
        <v>1</v>
      </c>
      <c r="G468" t="s">
        <v>27</v>
      </c>
      <c r="H468" t="s">
        <v>48</v>
      </c>
      <c r="I468" t="str">
        <f>VLOOKUP(H468,CODE_SHEET!$A$2:$G$151,3,FALSE)</f>
        <v>Diploria</v>
      </c>
      <c r="J468" t="str">
        <f>VLOOKUP(H468,CODE_SHEET!$A$2:$G$151,4,FALSE)</f>
        <v>labyrinthyformis</v>
      </c>
      <c r="K468" s="1">
        <v>35</v>
      </c>
      <c r="L468" s="1">
        <v>25</v>
      </c>
      <c r="M468" s="1">
        <v>10</v>
      </c>
      <c r="N468">
        <f t="shared" si="27"/>
        <v>942.47779607693792</v>
      </c>
      <c r="O468">
        <v>10</v>
      </c>
      <c r="P468" t="s">
        <v>29</v>
      </c>
      <c r="Q468" t="s">
        <v>30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f t="shared" si="28"/>
        <v>0</v>
      </c>
      <c r="Y468">
        <f t="shared" si="26"/>
        <v>942.47779607693792</v>
      </c>
    </row>
    <row r="469" spans="1:27">
      <c r="A469">
        <v>2020</v>
      </c>
      <c r="B469" t="s">
        <v>25</v>
      </c>
      <c r="C469">
        <v>27</v>
      </c>
      <c r="D469" t="s">
        <v>58</v>
      </c>
      <c r="E469">
        <v>42</v>
      </c>
      <c r="F469">
        <v>1</v>
      </c>
      <c r="G469" t="s">
        <v>27</v>
      </c>
      <c r="H469" t="s">
        <v>28</v>
      </c>
      <c r="I469" t="str">
        <f>VLOOKUP(H469,CODE_SHEET!$A$2:$G$151,3,FALSE)</f>
        <v>Porites</v>
      </c>
      <c r="J469" t="str">
        <f>VLOOKUP(H469,CODE_SHEET!$A$2:$G$151,4,FALSE)</f>
        <v>astreoides</v>
      </c>
      <c r="K469" s="1">
        <v>15</v>
      </c>
      <c r="L469" s="1">
        <v>10</v>
      </c>
      <c r="M469" s="1">
        <v>10</v>
      </c>
      <c r="N469">
        <f t="shared" si="27"/>
        <v>392.69908169872417</v>
      </c>
      <c r="O469">
        <v>10</v>
      </c>
      <c r="P469" t="s">
        <v>29</v>
      </c>
      <c r="Q469" t="s">
        <v>30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f t="shared" si="28"/>
        <v>0</v>
      </c>
      <c r="Y469">
        <f t="shared" si="26"/>
        <v>392.69908169872417</v>
      </c>
    </row>
    <row r="470" spans="1:27">
      <c r="A470">
        <v>2020</v>
      </c>
      <c r="B470" t="s">
        <v>25</v>
      </c>
      <c r="C470">
        <v>27</v>
      </c>
      <c r="D470" t="s">
        <v>58</v>
      </c>
      <c r="E470">
        <v>42</v>
      </c>
      <c r="F470">
        <v>1</v>
      </c>
      <c r="G470" t="s">
        <v>27</v>
      </c>
      <c r="H470" t="s">
        <v>39</v>
      </c>
      <c r="I470" t="str">
        <f>VLOOKUP(H470,CODE_SHEET!$A$2:$G$151,3,FALSE)</f>
        <v>Orbicella</v>
      </c>
      <c r="J470" t="str">
        <f>VLOOKUP(H470,CODE_SHEET!$A$2:$G$151,4,FALSE)</f>
        <v>faveolata</v>
      </c>
      <c r="K470" s="1">
        <v>20</v>
      </c>
      <c r="L470" s="1">
        <v>20</v>
      </c>
      <c r="M470" s="1">
        <v>40</v>
      </c>
      <c r="N470">
        <f t="shared" si="27"/>
        <v>2513.2741228718346</v>
      </c>
      <c r="O470">
        <v>10</v>
      </c>
      <c r="P470" t="s">
        <v>29</v>
      </c>
      <c r="Q470" t="s">
        <v>30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f t="shared" si="28"/>
        <v>0</v>
      </c>
      <c r="Y470">
        <f t="shared" si="26"/>
        <v>2513.2741228718346</v>
      </c>
    </row>
    <row r="471" spans="1:27">
      <c r="A471">
        <v>2020</v>
      </c>
      <c r="B471" t="s">
        <v>25</v>
      </c>
      <c r="C471">
        <v>27</v>
      </c>
      <c r="D471" t="s">
        <v>58</v>
      </c>
      <c r="E471">
        <v>42</v>
      </c>
      <c r="F471">
        <v>1</v>
      </c>
      <c r="G471" t="s">
        <v>27</v>
      </c>
      <c r="H471" t="s">
        <v>39</v>
      </c>
      <c r="I471" t="str">
        <f>VLOOKUP(H471,CODE_SHEET!$A$2:$G$151,3,FALSE)</f>
        <v>Orbicella</v>
      </c>
      <c r="J471" t="str">
        <f>VLOOKUP(H471,CODE_SHEET!$A$2:$G$151,4,FALSE)</f>
        <v>faveolata</v>
      </c>
      <c r="K471" s="1">
        <v>40</v>
      </c>
      <c r="L471" s="1">
        <v>30</v>
      </c>
      <c r="M471" s="1">
        <v>50</v>
      </c>
      <c r="N471">
        <f t="shared" ref="N471" si="29">PI()*(K471/2)*M471+PI()*(L471/2)*M471</f>
        <v>5497.7871437821377</v>
      </c>
      <c r="O471">
        <v>10</v>
      </c>
      <c r="P471" t="s">
        <v>29</v>
      </c>
      <c r="Q471" t="s">
        <v>30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f t="shared" ref="X471" si="30">SUM(U471:W471)/100*N471</f>
        <v>0</v>
      </c>
      <c r="Y471">
        <f t="shared" ref="Y471" si="31">N471-X471</f>
        <v>5497.7871437821377</v>
      </c>
    </row>
    <row r="472" spans="1:27">
      <c r="A472">
        <v>2020</v>
      </c>
      <c r="B472" t="s">
        <v>25</v>
      </c>
      <c r="C472">
        <v>27</v>
      </c>
      <c r="D472" t="s">
        <v>58</v>
      </c>
      <c r="E472">
        <v>42</v>
      </c>
      <c r="F472">
        <v>1</v>
      </c>
      <c r="G472" t="s">
        <v>27</v>
      </c>
      <c r="H472" t="s">
        <v>34</v>
      </c>
      <c r="I472" t="str">
        <f>VLOOKUP(H472,CODE_SHEET!$A$2:$G$151,3,FALSE)</f>
        <v>Orbicella</v>
      </c>
      <c r="J472" t="str">
        <f>VLOOKUP(H472,CODE_SHEET!$A$2:$G$151,4,FALSE)</f>
        <v>annularis</v>
      </c>
      <c r="K472" s="1">
        <v>30</v>
      </c>
      <c r="L472" s="1">
        <v>25</v>
      </c>
      <c r="M472" s="1">
        <v>20</v>
      </c>
      <c r="N472">
        <f t="shared" si="27"/>
        <v>1727.8759594743863</v>
      </c>
      <c r="O472">
        <v>10</v>
      </c>
      <c r="P472" t="s">
        <v>29</v>
      </c>
      <c r="Q472" t="s">
        <v>30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f t="shared" ref="X472:X537" si="32">SUM(U472:W472)/100*N472</f>
        <v>0</v>
      </c>
      <c r="Y472">
        <f t="shared" ref="Y472:Y537" si="33">N472-X472</f>
        <v>1727.8759594743863</v>
      </c>
    </row>
    <row r="473" spans="1:27">
      <c r="A473">
        <v>2020</v>
      </c>
      <c r="B473" t="s">
        <v>25</v>
      </c>
      <c r="C473">
        <v>27</v>
      </c>
      <c r="D473" t="s">
        <v>58</v>
      </c>
      <c r="E473">
        <v>42</v>
      </c>
      <c r="F473">
        <v>1</v>
      </c>
      <c r="G473" t="s">
        <v>27</v>
      </c>
      <c r="H473" t="s">
        <v>47</v>
      </c>
      <c r="I473" t="str">
        <f>VLOOKUP(H473,CODE_SHEET!$A$2:$G$151,3,FALSE)</f>
        <v>Siderastrea</v>
      </c>
      <c r="J473" t="str">
        <f>VLOOKUP(H473,CODE_SHEET!$A$2:$G$151,4,FALSE)</f>
        <v>radians</v>
      </c>
      <c r="K473" s="1">
        <v>45</v>
      </c>
      <c r="L473" s="1">
        <v>40</v>
      </c>
      <c r="M473" s="1">
        <v>20</v>
      </c>
      <c r="N473">
        <f t="shared" si="27"/>
        <v>2670.353755551324</v>
      </c>
      <c r="O473">
        <v>10</v>
      </c>
      <c r="P473" t="s">
        <v>29</v>
      </c>
      <c r="Q473" t="s">
        <v>30</v>
      </c>
      <c r="R473">
        <v>40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f t="shared" si="32"/>
        <v>0</v>
      </c>
      <c r="Y473">
        <f t="shared" si="33"/>
        <v>2670.353755551324</v>
      </c>
    </row>
    <row r="474" spans="1:27">
      <c r="A474">
        <v>2020</v>
      </c>
      <c r="B474" t="s">
        <v>25</v>
      </c>
      <c r="C474">
        <v>27</v>
      </c>
      <c r="D474" t="s">
        <v>58</v>
      </c>
      <c r="E474">
        <v>42</v>
      </c>
      <c r="F474">
        <v>1</v>
      </c>
      <c r="G474" t="s">
        <v>27</v>
      </c>
      <c r="H474" t="s">
        <v>47</v>
      </c>
      <c r="I474" t="str">
        <f>VLOOKUP(H474,CODE_SHEET!$A$2:$G$151,3,FALSE)</f>
        <v>Siderastrea</v>
      </c>
      <c r="J474" t="str">
        <f>VLOOKUP(H474,CODE_SHEET!$A$2:$G$151,4,FALSE)</f>
        <v>radians</v>
      </c>
      <c r="K474" s="1">
        <v>30</v>
      </c>
      <c r="L474" s="1">
        <v>30</v>
      </c>
      <c r="M474" s="1">
        <v>20</v>
      </c>
      <c r="N474">
        <f t="shared" si="27"/>
        <v>1884.9555921538758</v>
      </c>
      <c r="O474">
        <v>10</v>
      </c>
      <c r="P474" t="s">
        <v>29</v>
      </c>
      <c r="Q474" t="s">
        <v>30</v>
      </c>
      <c r="R474">
        <v>10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f t="shared" si="32"/>
        <v>0</v>
      </c>
      <c r="Y474">
        <f t="shared" si="33"/>
        <v>1884.9555921538758</v>
      </c>
    </row>
    <row r="475" spans="1:27">
      <c r="A475">
        <v>2020</v>
      </c>
      <c r="B475" t="s">
        <v>25</v>
      </c>
      <c r="C475">
        <v>27</v>
      </c>
      <c r="D475" t="s">
        <v>58</v>
      </c>
      <c r="E475">
        <v>42</v>
      </c>
      <c r="F475">
        <v>1</v>
      </c>
      <c r="G475" t="s">
        <v>27</v>
      </c>
      <c r="H475" t="s">
        <v>47</v>
      </c>
      <c r="I475" t="str">
        <f>VLOOKUP(H475,CODE_SHEET!$A$2:$G$151,3,FALSE)</f>
        <v>Siderastrea</v>
      </c>
      <c r="J475" t="str">
        <f>VLOOKUP(H475,CODE_SHEET!$A$2:$G$151,4,FALSE)</f>
        <v>radians</v>
      </c>
      <c r="K475" s="1">
        <v>30</v>
      </c>
      <c r="L475" s="1">
        <v>25</v>
      </c>
      <c r="M475" s="1">
        <v>15</v>
      </c>
      <c r="N475">
        <f t="shared" si="27"/>
        <v>1295.9069696057895</v>
      </c>
      <c r="O475">
        <v>10</v>
      </c>
      <c r="P475" t="s">
        <v>41</v>
      </c>
      <c r="Q475" t="s">
        <v>60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f t="shared" si="32"/>
        <v>0</v>
      </c>
      <c r="Y475">
        <f t="shared" si="33"/>
        <v>1295.9069696057895</v>
      </c>
      <c r="AA475" s="16"/>
    </row>
    <row r="476" spans="1:27">
      <c r="A476">
        <v>2020</v>
      </c>
      <c r="B476" t="s">
        <v>25</v>
      </c>
      <c r="C476">
        <v>27</v>
      </c>
      <c r="D476" t="s">
        <v>58</v>
      </c>
      <c r="E476">
        <v>42</v>
      </c>
      <c r="F476">
        <v>1</v>
      </c>
      <c r="G476" t="s">
        <v>27</v>
      </c>
      <c r="H476" t="s">
        <v>61</v>
      </c>
      <c r="I476" t="str">
        <f>VLOOKUP(H476,CODE_SHEET!$A$2:$G$151,3,FALSE)</f>
        <v>Agaricia</v>
      </c>
      <c r="J476" t="str">
        <f>VLOOKUP(H476,CODE_SHEET!$A$2:$G$151,4,FALSE)</f>
        <v>humilis</v>
      </c>
      <c r="K476" s="1">
        <v>20</v>
      </c>
      <c r="L476" s="1">
        <v>20</v>
      </c>
      <c r="M476" s="1">
        <v>15</v>
      </c>
      <c r="N476">
        <f t="shared" si="27"/>
        <v>942.47779607693792</v>
      </c>
      <c r="O476">
        <v>10</v>
      </c>
      <c r="P476" t="s">
        <v>29</v>
      </c>
      <c r="Q476" t="s">
        <v>30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f t="shared" si="32"/>
        <v>0</v>
      </c>
      <c r="Y476">
        <f t="shared" si="33"/>
        <v>942.47779607693792</v>
      </c>
    </row>
    <row r="477" spans="1:27">
      <c r="A477">
        <v>2020</v>
      </c>
      <c r="B477" t="s">
        <v>25</v>
      </c>
      <c r="C477">
        <v>27</v>
      </c>
      <c r="D477" t="s">
        <v>58</v>
      </c>
      <c r="E477">
        <v>42</v>
      </c>
      <c r="F477">
        <v>1</v>
      </c>
      <c r="G477" t="s">
        <v>27</v>
      </c>
      <c r="H477" t="s">
        <v>33</v>
      </c>
      <c r="I477" t="str">
        <f>VLOOKUP(H477,CODE_SHEET!$A$2:$G$151,3,FALSE)</f>
        <v>Agaricia</v>
      </c>
      <c r="J477" t="str">
        <f>VLOOKUP(H477,CODE_SHEET!$A$2:$G$151,4,FALSE)</f>
        <v>agaricites</v>
      </c>
      <c r="K477" s="1">
        <v>30</v>
      </c>
      <c r="L477" s="1">
        <v>15</v>
      </c>
      <c r="M477" s="1">
        <v>20</v>
      </c>
      <c r="N477">
        <f t="shared" si="27"/>
        <v>1413.7166941154069</v>
      </c>
      <c r="O477">
        <v>10</v>
      </c>
      <c r="P477" t="s">
        <v>29</v>
      </c>
      <c r="Q477" t="s">
        <v>30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f t="shared" si="32"/>
        <v>0</v>
      </c>
      <c r="Y477">
        <f t="shared" si="33"/>
        <v>1413.7166941154069</v>
      </c>
    </row>
    <row r="478" spans="1:27">
      <c r="A478">
        <v>2020</v>
      </c>
      <c r="B478" t="s">
        <v>25</v>
      </c>
      <c r="C478">
        <v>27</v>
      </c>
      <c r="D478" t="s">
        <v>58</v>
      </c>
      <c r="E478">
        <v>42</v>
      </c>
      <c r="F478">
        <v>1</v>
      </c>
      <c r="G478" t="s">
        <v>27</v>
      </c>
      <c r="H478" t="s">
        <v>62</v>
      </c>
      <c r="I478" t="str">
        <f>VLOOKUP(H478,CODE_SHEET!$A$2:$G$151,3,FALSE)</f>
        <v>Millepora</v>
      </c>
      <c r="J478" t="str">
        <f>VLOOKUP(H478,CODE_SHEET!$A$2:$G$151,4,FALSE)</f>
        <v>alcicornis</v>
      </c>
      <c r="K478" s="1">
        <v>15</v>
      </c>
      <c r="L478" s="1">
        <v>5</v>
      </c>
      <c r="M478" s="1">
        <v>35</v>
      </c>
      <c r="N478">
        <f t="shared" si="27"/>
        <v>1099.5574287564275</v>
      </c>
      <c r="O478">
        <v>10</v>
      </c>
      <c r="P478" t="s">
        <v>29</v>
      </c>
      <c r="Q478" t="s">
        <v>30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f t="shared" si="32"/>
        <v>0</v>
      </c>
      <c r="Y478">
        <f t="shared" si="33"/>
        <v>1099.5574287564275</v>
      </c>
    </row>
    <row r="479" spans="1:27">
      <c r="A479">
        <v>2020</v>
      </c>
      <c r="B479" t="s">
        <v>25</v>
      </c>
      <c r="C479">
        <v>27</v>
      </c>
      <c r="D479" t="s">
        <v>58</v>
      </c>
      <c r="E479">
        <v>42</v>
      </c>
      <c r="F479">
        <v>1</v>
      </c>
      <c r="G479" t="s">
        <v>27</v>
      </c>
      <c r="H479" t="s">
        <v>47</v>
      </c>
      <c r="I479" t="str">
        <f>VLOOKUP(H479,CODE_SHEET!$A$2:$G$151,3,FALSE)</f>
        <v>Siderastrea</v>
      </c>
      <c r="J479" t="str">
        <f>VLOOKUP(H479,CODE_SHEET!$A$2:$G$151,4,FALSE)</f>
        <v>radians</v>
      </c>
      <c r="K479" s="1">
        <v>25</v>
      </c>
      <c r="L479" s="1">
        <v>20</v>
      </c>
      <c r="M479" s="1">
        <v>10</v>
      </c>
      <c r="N479">
        <f t="shared" si="27"/>
        <v>706.85834705770344</v>
      </c>
      <c r="O479">
        <v>10</v>
      </c>
      <c r="P479" t="s">
        <v>29</v>
      </c>
      <c r="Q479" t="s">
        <v>30</v>
      </c>
      <c r="R479">
        <v>20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f t="shared" si="32"/>
        <v>0</v>
      </c>
      <c r="Y479">
        <f t="shared" si="33"/>
        <v>706.85834705770344</v>
      </c>
    </row>
    <row r="480" spans="1:27">
      <c r="A480">
        <v>2020</v>
      </c>
      <c r="B480" t="s">
        <v>25</v>
      </c>
      <c r="C480">
        <v>27</v>
      </c>
      <c r="D480" t="s">
        <v>58</v>
      </c>
      <c r="E480">
        <v>42</v>
      </c>
      <c r="F480">
        <v>1</v>
      </c>
      <c r="G480" t="s">
        <v>27</v>
      </c>
      <c r="H480" t="s">
        <v>43</v>
      </c>
      <c r="I480" t="str">
        <f>VLOOKUP(H480,CODE_SHEET!$A$2:$G$151,3,FALSE)</f>
        <v>Montastraea</v>
      </c>
      <c r="J480" t="str">
        <f>VLOOKUP(H480,CODE_SHEET!$A$2:$G$151,4,FALSE)</f>
        <v>cavernosa</v>
      </c>
      <c r="K480" s="1">
        <v>20</v>
      </c>
      <c r="L480" s="1">
        <v>15</v>
      </c>
      <c r="M480" s="1">
        <v>10</v>
      </c>
      <c r="N480">
        <f t="shared" si="27"/>
        <v>549.77871437821386</v>
      </c>
      <c r="O480">
        <v>10</v>
      </c>
      <c r="P480" t="s">
        <v>29</v>
      </c>
      <c r="Q480" t="s">
        <v>30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15</v>
      </c>
      <c r="X480">
        <f t="shared" si="32"/>
        <v>82.466807156732074</v>
      </c>
      <c r="Y480">
        <f t="shared" si="33"/>
        <v>467.31190722148176</v>
      </c>
    </row>
    <row r="481" spans="1:25">
      <c r="A481">
        <v>2020</v>
      </c>
      <c r="B481" t="s">
        <v>25</v>
      </c>
      <c r="C481">
        <v>27</v>
      </c>
      <c r="D481" t="s">
        <v>58</v>
      </c>
      <c r="E481">
        <v>42</v>
      </c>
      <c r="F481">
        <v>1</v>
      </c>
      <c r="G481" t="s">
        <v>27</v>
      </c>
      <c r="H481" t="s">
        <v>47</v>
      </c>
      <c r="I481" t="str">
        <f>VLOOKUP(H481,CODE_SHEET!$A$2:$G$151,3,FALSE)</f>
        <v>Siderastrea</v>
      </c>
      <c r="J481" t="str">
        <f>VLOOKUP(H481,CODE_SHEET!$A$2:$G$151,4,FALSE)</f>
        <v>radians</v>
      </c>
      <c r="K481" s="1">
        <v>30</v>
      </c>
      <c r="L481" s="1">
        <v>25</v>
      </c>
      <c r="M481" s="1">
        <v>15</v>
      </c>
      <c r="N481">
        <f t="shared" si="27"/>
        <v>1295.9069696057895</v>
      </c>
      <c r="O481">
        <v>10</v>
      </c>
      <c r="P481" t="s">
        <v>29</v>
      </c>
      <c r="Q481" t="s">
        <v>30</v>
      </c>
      <c r="R481">
        <v>0</v>
      </c>
      <c r="S481">
        <v>15</v>
      </c>
      <c r="T481">
        <v>0</v>
      </c>
      <c r="U481">
        <v>0</v>
      </c>
      <c r="V481">
        <v>0</v>
      </c>
      <c r="W481">
        <v>0</v>
      </c>
      <c r="X481">
        <f t="shared" si="32"/>
        <v>0</v>
      </c>
      <c r="Y481">
        <f t="shared" si="33"/>
        <v>1295.9069696057895</v>
      </c>
    </row>
    <row r="482" spans="1:25">
      <c r="A482">
        <v>2020</v>
      </c>
      <c r="B482" t="s">
        <v>25</v>
      </c>
      <c r="C482">
        <v>27</v>
      </c>
      <c r="D482" t="s">
        <v>58</v>
      </c>
      <c r="E482">
        <v>42</v>
      </c>
      <c r="F482">
        <v>1</v>
      </c>
      <c r="G482" t="s">
        <v>27</v>
      </c>
      <c r="H482" t="s">
        <v>37</v>
      </c>
      <c r="I482" t="str">
        <f>VLOOKUP(H482,CODE_SHEET!$A$2:$G$151,3,FALSE)</f>
        <v>Pseudodiploria</v>
      </c>
      <c r="J482" t="str">
        <f>VLOOKUP(H482,CODE_SHEET!$A$2:$G$151,4,FALSE)</f>
        <v>strigosa</v>
      </c>
      <c r="K482" s="1">
        <v>50</v>
      </c>
      <c r="L482" s="1">
        <v>40</v>
      </c>
      <c r="M482" s="1">
        <v>15</v>
      </c>
      <c r="N482">
        <f t="shared" si="27"/>
        <v>2120.5750411731105</v>
      </c>
      <c r="O482">
        <v>10</v>
      </c>
      <c r="P482" t="s">
        <v>29</v>
      </c>
      <c r="Q482" t="s">
        <v>30</v>
      </c>
      <c r="R482">
        <v>10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f t="shared" si="32"/>
        <v>0</v>
      </c>
      <c r="Y482">
        <f t="shared" si="33"/>
        <v>2120.5750411731105</v>
      </c>
    </row>
    <row r="483" spans="1:25">
      <c r="A483">
        <v>2020</v>
      </c>
      <c r="B483" t="s">
        <v>25</v>
      </c>
      <c r="C483">
        <v>27</v>
      </c>
      <c r="D483" t="s">
        <v>58</v>
      </c>
      <c r="E483">
        <v>42</v>
      </c>
      <c r="F483">
        <v>1</v>
      </c>
      <c r="G483" t="s">
        <v>27</v>
      </c>
      <c r="H483" t="s">
        <v>61</v>
      </c>
      <c r="K483" s="1">
        <v>25</v>
      </c>
      <c r="L483" s="1">
        <v>10</v>
      </c>
      <c r="M483" s="1">
        <v>10</v>
      </c>
      <c r="N483">
        <f t="shared" ref="N483:N484" si="34">PI()*(K483/2)*M483+PI()*(L483/2)*M483</f>
        <v>549.77871437821386</v>
      </c>
      <c r="O483">
        <v>10</v>
      </c>
      <c r="P483" t="s">
        <v>29</v>
      </c>
      <c r="Q483" t="s">
        <v>30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f t="shared" ref="X483:X484" si="35">SUM(U483:W483)/100*N483</f>
        <v>0</v>
      </c>
      <c r="Y483">
        <f t="shared" ref="Y483:Y484" si="36">N483-X483</f>
        <v>549.77871437821386</v>
      </c>
    </row>
    <row r="484" spans="1:25">
      <c r="A484">
        <v>2020</v>
      </c>
      <c r="B484" t="s">
        <v>25</v>
      </c>
      <c r="C484">
        <v>27</v>
      </c>
      <c r="D484" t="s">
        <v>58</v>
      </c>
      <c r="E484">
        <v>42</v>
      </c>
      <c r="F484">
        <v>1</v>
      </c>
      <c r="G484" t="s">
        <v>27</v>
      </c>
      <c r="H484" t="s">
        <v>47</v>
      </c>
      <c r="I484" t="str">
        <f>VLOOKUP(H484,CODE_SHEET!$A$2:$G$151,3,FALSE)</f>
        <v>Siderastrea</v>
      </c>
      <c r="J484" t="str">
        <f>VLOOKUP(H484,CODE_SHEET!$A$2:$G$151,4,FALSE)</f>
        <v>radians</v>
      </c>
      <c r="K484" s="1">
        <v>55</v>
      </c>
      <c r="L484" s="1">
        <v>40</v>
      </c>
      <c r="M484" s="1">
        <v>15</v>
      </c>
      <c r="N484">
        <f t="shared" si="34"/>
        <v>2238.3847656827274</v>
      </c>
      <c r="O484">
        <v>10</v>
      </c>
      <c r="P484" t="s">
        <v>29</v>
      </c>
      <c r="Q484" t="s">
        <v>30</v>
      </c>
      <c r="R484">
        <v>0</v>
      </c>
      <c r="S484">
        <v>60</v>
      </c>
      <c r="T484">
        <v>0</v>
      </c>
      <c r="U484">
        <v>0</v>
      </c>
      <c r="V484">
        <v>0</v>
      </c>
      <c r="W484">
        <v>0</v>
      </c>
      <c r="X484">
        <f t="shared" si="35"/>
        <v>0</v>
      </c>
      <c r="Y484">
        <f t="shared" si="36"/>
        <v>2238.3847656827274</v>
      </c>
    </row>
    <row r="485" spans="1:25">
      <c r="A485">
        <v>2020</v>
      </c>
      <c r="B485" t="s">
        <v>25</v>
      </c>
      <c r="C485">
        <v>27</v>
      </c>
      <c r="D485" t="s">
        <v>58</v>
      </c>
      <c r="E485">
        <v>42</v>
      </c>
      <c r="F485">
        <v>1</v>
      </c>
      <c r="G485" t="s">
        <v>27</v>
      </c>
      <c r="H485" t="s">
        <v>47</v>
      </c>
      <c r="I485" t="str">
        <f>VLOOKUP(H485,CODE_SHEET!$A$2:$G$151,3,FALSE)</f>
        <v>Siderastrea</v>
      </c>
      <c r="J485" t="str">
        <f>VLOOKUP(H485,CODE_SHEET!$A$2:$G$151,4,FALSE)</f>
        <v>radians</v>
      </c>
      <c r="K485" s="1">
        <v>35</v>
      </c>
      <c r="L485" s="1">
        <v>25</v>
      </c>
      <c r="M485" s="1">
        <v>10</v>
      </c>
      <c r="N485">
        <f t="shared" si="27"/>
        <v>942.47779607693792</v>
      </c>
      <c r="O485">
        <v>10</v>
      </c>
      <c r="P485" t="s">
        <v>29</v>
      </c>
      <c r="Q485" t="s">
        <v>30</v>
      </c>
      <c r="R485">
        <v>40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f t="shared" si="32"/>
        <v>0</v>
      </c>
      <c r="Y485">
        <f t="shared" si="33"/>
        <v>942.47779607693792</v>
      </c>
    </row>
    <row r="486" spans="1:25">
      <c r="A486">
        <v>2020</v>
      </c>
      <c r="B486" t="s">
        <v>25</v>
      </c>
      <c r="C486">
        <v>27</v>
      </c>
      <c r="D486" t="s">
        <v>58</v>
      </c>
      <c r="E486">
        <v>42</v>
      </c>
      <c r="F486">
        <v>1</v>
      </c>
      <c r="G486" t="s">
        <v>27</v>
      </c>
      <c r="H486" t="s">
        <v>32</v>
      </c>
      <c r="I486" t="str">
        <f>VLOOKUP(H486,CODE_SHEET!$A$2:$G$151,3,FALSE)</f>
        <v>Porites</v>
      </c>
      <c r="J486" t="str">
        <f>VLOOKUP(H486,CODE_SHEET!$A$2:$G$151,4,FALSE)</f>
        <v>porites</v>
      </c>
      <c r="K486" s="1">
        <v>40</v>
      </c>
      <c r="L486" s="1">
        <v>15</v>
      </c>
      <c r="M486" s="1">
        <v>15</v>
      </c>
      <c r="N486">
        <f t="shared" ref="N486:N549" si="37">PI()*(K486/2)*M486+PI()*(L486/2)*M486</f>
        <v>1295.9069696057895</v>
      </c>
      <c r="O486">
        <v>10</v>
      </c>
      <c r="P486" t="s">
        <v>29</v>
      </c>
      <c r="Q486" t="s">
        <v>30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20</v>
      </c>
      <c r="X486">
        <f t="shared" si="32"/>
        <v>259.18139392115791</v>
      </c>
      <c r="Y486">
        <f t="shared" si="33"/>
        <v>1036.7255756846316</v>
      </c>
    </row>
    <row r="487" spans="1:25">
      <c r="A487">
        <v>2020</v>
      </c>
      <c r="B487" t="s">
        <v>25</v>
      </c>
      <c r="C487">
        <v>27</v>
      </c>
      <c r="D487" t="s">
        <v>58</v>
      </c>
      <c r="E487">
        <v>42</v>
      </c>
      <c r="F487">
        <v>1</v>
      </c>
      <c r="G487" t="s">
        <v>27</v>
      </c>
      <c r="H487" t="s">
        <v>37</v>
      </c>
      <c r="I487" t="str">
        <f>VLOOKUP(H487,CODE_SHEET!$A$2:$G$151,3,FALSE)</f>
        <v>Pseudodiploria</v>
      </c>
      <c r="J487" t="str">
        <f>VLOOKUP(H487,CODE_SHEET!$A$2:$G$151,4,FALSE)</f>
        <v>strigosa</v>
      </c>
      <c r="K487" s="1">
        <v>30</v>
      </c>
      <c r="L487" s="1">
        <v>20</v>
      </c>
      <c r="M487" s="1">
        <v>20</v>
      </c>
      <c r="N487">
        <f t="shared" si="37"/>
        <v>1570.7963267948967</v>
      </c>
      <c r="O487">
        <v>10</v>
      </c>
      <c r="P487" t="s">
        <v>29</v>
      </c>
      <c r="Q487" t="s">
        <v>30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f t="shared" si="32"/>
        <v>0</v>
      </c>
      <c r="Y487">
        <f t="shared" si="33"/>
        <v>1570.7963267948967</v>
      </c>
    </row>
    <row r="488" spans="1:25">
      <c r="A488">
        <v>2020</v>
      </c>
      <c r="B488" t="s">
        <v>25</v>
      </c>
      <c r="C488">
        <v>27</v>
      </c>
      <c r="D488" t="s">
        <v>58</v>
      </c>
      <c r="E488">
        <v>42</v>
      </c>
      <c r="F488">
        <v>1</v>
      </c>
      <c r="G488" t="s">
        <v>27</v>
      </c>
      <c r="H488" t="s">
        <v>39</v>
      </c>
      <c r="I488" t="str">
        <f>VLOOKUP(H488,CODE_SHEET!$A$2:$G$151,3,FALSE)</f>
        <v>Orbicella</v>
      </c>
      <c r="J488" t="str">
        <f>VLOOKUP(H488,CODE_SHEET!$A$2:$G$151,4,FALSE)</f>
        <v>faveolata</v>
      </c>
      <c r="K488" s="1">
        <v>70</v>
      </c>
      <c r="L488" s="1">
        <v>45</v>
      </c>
      <c r="M488" s="1">
        <v>60</v>
      </c>
      <c r="N488">
        <f t="shared" si="37"/>
        <v>10838.494654884787</v>
      </c>
      <c r="O488">
        <v>10</v>
      </c>
      <c r="P488" t="s">
        <v>29</v>
      </c>
      <c r="Q488" t="s">
        <v>30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f t="shared" si="32"/>
        <v>0</v>
      </c>
      <c r="Y488">
        <f t="shared" si="33"/>
        <v>10838.494654884787</v>
      </c>
    </row>
    <row r="489" spans="1:25">
      <c r="A489">
        <v>2020</v>
      </c>
      <c r="B489" t="s">
        <v>25</v>
      </c>
      <c r="C489">
        <v>27</v>
      </c>
      <c r="D489" t="s">
        <v>58</v>
      </c>
      <c r="E489">
        <v>42</v>
      </c>
      <c r="F489">
        <v>1</v>
      </c>
      <c r="G489" t="s">
        <v>27</v>
      </c>
      <c r="H489" t="s">
        <v>62</v>
      </c>
      <c r="I489" t="str">
        <f>VLOOKUP(H489,CODE_SHEET!$A$2:$G$151,3,FALSE)</f>
        <v>Millepora</v>
      </c>
      <c r="J489" t="str">
        <f>VLOOKUP(H489,CODE_SHEET!$A$2:$G$151,4,FALSE)</f>
        <v>alcicornis</v>
      </c>
      <c r="K489" s="1">
        <v>10</v>
      </c>
      <c r="L489" s="1">
        <v>10</v>
      </c>
      <c r="M489" s="1">
        <v>60</v>
      </c>
      <c r="N489">
        <f t="shared" si="37"/>
        <v>1884.9555921538758</v>
      </c>
      <c r="O489">
        <v>10</v>
      </c>
      <c r="P489" t="s">
        <v>29</v>
      </c>
      <c r="Q489" t="s">
        <v>30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f t="shared" si="32"/>
        <v>0</v>
      </c>
      <c r="Y489">
        <f t="shared" si="33"/>
        <v>1884.9555921538758</v>
      </c>
    </row>
    <row r="490" spans="1:25">
      <c r="A490">
        <v>2020</v>
      </c>
      <c r="B490" t="s">
        <v>25</v>
      </c>
      <c r="C490">
        <v>27</v>
      </c>
      <c r="D490" t="s">
        <v>58</v>
      </c>
      <c r="E490">
        <v>42</v>
      </c>
      <c r="F490">
        <v>1</v>
      </c>
      <c r="G490" t="s">
        <v>27</v>
      </c>
      <c r="H490" t="s">
        <v>49</v>
      </c>
      <c r="I490" t="str">
        <f>VLOOKUP(H490,CODE_SHEET!$A$2:$G$151,3,FALSE)</f>
        <v xml:space="preserve">Stephanocoenia </v>
      </c>
      <c r="J490" t="str">
        <f>VLOOKUP(H490,CODE_SHEET!$A$2:$G$151,4,FALSE)</f>
        <v>intersepta</v>
      </c>
      <c r="K490" s="1">
        <v>15</v>
      </c>
      <c r="L490" s="1">
        <v>10</v>
      </c>
      <c r="M490" s="1">
        <v>5</v>
      </c>
      <c r="N490">
        <f t="shared" si="37"/>
        <v>196.34954084936209</v>
      </c>
      <c r="O490">
        <v>10</v>
      </c>
      <c r="P490" t="s">
        <v>29</v>
      </c>
      <c r="Q490" t="s">
        <v>30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f t="shared" si="32"/>
        <v>0</v>
      </c>
      <c r="Y490">
        <f t="shared" si="33"/>
        <v>196.34954084936209</v>
      </c>
    </row>
    <row r="491" spans="1:25">
      <c r="A491">
        <v>2020</v>
      </c>
      <c r="B491" t="s">
        <v>25</v>
      </c>
      <c r="C491">
        <v>27</v>
      </c>
      <c r="D491" t="s">
        <v>58</v>
      </c>
      <c r="E491">
        <v>42</v>
      </c>
      <c r="F491">
        <v>1</v>
      </c>
      <c r="G491" t="s">
        <v>27</v>
      </c>
      <c r="H491" t="s">
        <v>63</v>
      </c>
      <c r="I491" t="str">
        <f>VLOOKUP(H491,CODE_SHEET!$A$2:$G$151,3,FALSE)</f>
        <v>Agaricia</v>
      </c>
      <c r="J491" t="str">
        <f>VLOOKUP(H491,CODE_SHEET!$A$2:$G$151,4,FALSE)</f>
        <v>larmarcki</v>
      </c>
      <c r="K491" s="1">
        <v>30</v>
      </c>
      <c r="L491" s="1">
        <v>15</v>
      </c>
      <c r="M491" s="1">
        <v>10</v>
      </c>
      <c r="N491">
        <f t="shared" si="37"/>
        <v>706.85834705770344</v>
      </c>
      <c r="O491">
        <v>10</v>
      </c>
      <c r="P491" t="s">
        <v>29</v>
      </c>
      <c r="Q491" t="s">
        <v>30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f t="shared" si="32"/>
        <v>0</v>
      </c>
      <c r="Y491">
        <f t="shared" si="33"/>
        <v>706.85834705770344</v>
      </c>
    </row>
    <row r="492" spans="1:25">
      <c r="A492">
        <v>2020</v>
      </c>
      <c r="B492" t="s">
        <v>25</v>
      </c>
      <c r="C492">
        <v>27</v>
      </c>
      <c r="D492" t="s">
        <v>58</v>
      </c>
      <c r="E492">
        <v>42</v>
      </c>
      <c r="F492">
        <v>1</v>
      </c>
      <c r="G492" t="s">
        <v>27</v>
      </c>
      <c r="H492" t="s">
        <v>39</v>
      </c>
      <c r="I492" t="str">
        <f>VLOOKUP(H492,CODE_SHEET!$A$2:$G$151,3,FALSE)</f>
        <v>Orbicella</v>
      </c>
      <c r="J492" t="str">
        <f>VLOOKUP(H492,CODE_SHEET!$A$2:$G$151,4,FALSE)</f>
        <v>faveolata</v>
      </c>
      <c r="K492" s="1">
        <v>90</v>
      </c>
      <c r="L492" s="1">
        <v>50</v>
      </c>
      <c r="M492" s="1">
        <v>30</v>
      </c>
      <c r="N492">
        <f t="shared" si="37"/>
        <v>6597.3445725385664</v>
      </c>
      <c r="O492">
        <v>10</v>
      </c>
      <c r="P492" t="s">
        <v>29</v>
      </c>
      <c r="Q492" t="s">
        <v>30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f t="shared" si="32"/>
        <v>0</v>
      </c>
      <c r="Y492">
        <f t="shared" si="33"/>
        <v>6597.3445725385664</v>
      </c>
    </row>
    <row r="493" spans="1:25">
      <c r="A493">
        <v>2020</v>
      </c>
      <c r="B493" t="s">
        <v>25</v>
      </c>
      <c r="C493">
        <v>27</v>
      </c>
      <c r="D493" t="s">
        <v>58</v>
      </c>
      <c r="E493">
        <v>42</v>
      </c>
      <c r="F493">
        <v>1</v>
      </c>
      <c r="G493" t="s">
        <v>27</v>
      </c>
      <c r="H493" t="s">
        <v>39</v>
      </c>
      <c r="I493" t="str">
        <f>VLOOKUP(H493,CODE_SHEET!$A$2:$G$151,3,FALSE)</f>
        <v>Orbicella</v>
      </c>
      <c r="J493" t="str">
        <f>VLOOKUP(H493,CODE_SHEET!$A$2:$G$151,4,FALSE)</f>
        <v>faveolata</v>
      </c>
      <c r="K493" s="1">
        <v>20</v>
      </c>
      <c r="L493" s="1">
        <v>25</v>
      </c>
      <c r="M493" s="1">
        <v>30</v>
      </c>
      <c r="N493">
        <f t="shared" si="37"/>
        <v>2120.5750411731105</v>
      </c>
      <c r="O493">
        <v>10</v>
      </c>
      <c r="P493" t="s">
        <v>29</v>
      </c>
      <c r="Q493" t="s">
        <v>30</v>
      </c>
      <c r="R493">
        <v>0</v>
      </c>
      <c r="S493">
        <v>15</v>
      </c>
      <c r="T493">
        <v>0</v>
      </c>
      <c r="U493">
        <v>0</v>
      </c>
      <c r="V493">
        <v>0</v>
      </c>
      <c r="W493">
        <v>0</v>
      </c>
      <c r="X493">
        <f t="shared" si="32"/>
        <v>0</v>
      </c>
      <c r="Y493">
        <f t="shared" si="33"/>
        <v>2120.5750411731105</v>
      </c>
    </row>
    <row r="494" spans="1:25">
      <c r="A494">
        <v>2020</v>
      </c>
      <c r="B494" t="s">
        <v>25</v>
      </c>
      <c r="C494">
        <v>27</v>
      </c>
      <c r="D494" t="s">
        <v>58</v>
      </c>
      <c r="E494">
        <v>42</v>
      </c>
      <c r="F494">
        <v>1</v>
      </c>
      <c r="G494" t="s">
        <v>27</v>
      </c>
      <c r="H494" t="s">
        <v>47</v>
      </c>
      <c r="I494" t="str">
        <f>VLOOKUP(H494,CODE_SHEET!$A$2:$G$151,3,FALSE)</f>
        <v>Siderastrea</v>
      </c>
      <c r="J494" t="str">
        <f>VLOOKUP(H494,CODE_SHEET!$A$2:$G$151,4,FALSE)</f>
        <v>radians</v>
      </c>
      <c r="K494" s="1">
        <v>55</v>
      </c>
      <c r="L494" s="1">
        <v>25</v>
      </c>
      <c r="M494" s="1">
        <v>15</v>
      </c>
      <c r="N494">
        <f t="shared" si="37"/>
        <v>1884.9555921538758</v>
      </c>
      <c r="O494">
        <v>10</v>
      </c>
      <c r="P494" t="s">
        <v>29</v>
      </c>
      <c r="Q494" t="s">
        <v>30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f t="shared" si="32"/>
        <v>0</v>
      </c>
      <c r="Y494">
        <f t="shared" si="33"/>
        <v>1884.9555921538758</v>
      </c>
    </row>
    <row r="495" spans="1:25">
      <c r="A495">
        <v>2020</v>
      </c>
      <c r="B495" t="s">
        <v>25</v>
      </c>
      <c r="C495">
        <v>27</v>
      </c>
      <c r="D495" t="s">
        <v>58</v>
      </c>
      <c r="E495">
        <v>42</v>
      </c>
      <c r="F495">
        <v>1</v>
      </c>
      <c r="G495" t="s">
        <v>27</v>
      </c>
      <c r="H495" t="s">
        <v>47</v>
      </c>
      <c r="I495" t="str">
        <f>VLOOKUP(H495,CODE_SHEET!$A$2:$G$151,3,FALSE)</f>
        <v>Siderastrea</v>
      </c>
      <c r="J495" t="str">
        <f>VLOOKUP(H495,CODE_SHEET!$A$2:$G$151,4,FALSE)</f>
        <v>radians</v>
      </c>
      <c r="K495" s="1">
        <v>30</v>
      </c>
      <c r="L495" s="1">
        <v>30</v>
      </c>
      <c r="M495" s="1">
        <v>20</v>
      </c>
      <c r="N495">
        <f t="shared" si="37"/>
        <v>1884.9555921538758</v>
      </c>
      <c r="O495">
        <v>10</v>
      </c>
      <c r="P495" t="s">
        <v>29</v>
      </c>
      <c r="Q495" t="s">
        <v>30</v>
      </c>
      <c r="R495">
        <v>0</v>
      </c>
      <c r="S495">
        <v>80</v>
      </c>
      <c r="T495">
        <v>0</v>
      </c>
      <c r="U495">
        <v>0</v>
      </c>
      <c r="V495">
        <v>0</v>
      </c>
      <c r="W495">
        <v>0</v>
      </c>
      <c r="X495">
        <f t="shared" si="32"/>
        <v>0</v>
      </c>
      <c r="Y495">
        <f t="shared" si="33"/>
        <v>1884.9555921538758</v>
      </c>
    </row>
    <row r="496" spans="1:25">
      <c r="A496">
        <v>2020</v>
      </c>
      <c r="B496" t="s">
        <v>25</v>
      </c>
      <c r="C496">
        <v>27</v>
      </c>
      <c r="D496" t="s">
        <v>58</v>
      </c>
      <c r="E496">
        <v>42</v>
      </c>
      <c r="F496">
        <v>1</v>
      </c>
      <c r="G496" t="s">
        <v>27</v>
      </c>
      <c r="H496" t="s">
        <v>39</v>
      </c>
      <c r="I496" t="str">
        <f>VLOOKUP(H496,CODE_SHEET!$A$2:$G$151,3,FALSE)</f>
        <v>Orbicella</v>
      </c>
      <c r="J496" t="str">
        <f>VLOOKUP(H496,CODE_SHEET!$A$2:$G$151,4,FALSE)</f>
        <v>faveolata</v>
      </c>
      <c r="K496" s="1">
        <v>25</v>
      </c>
      <c r="L496" s="1">
        <v>25</v>
      </c>
      <c r="M496" s="1">
        <v>30</v>
      </c>
      <c r="N496">
        <f t="shared" si="37"/>
        <v>2356.1944901923448</v>
      </c>
      <c r="O496">
        <v>10</v>
      </c>
      <c r="P496" t="s">
        <v>29</v>
      </c>
      <c r="Q496" t="s">
        <v>30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f t="shared" si="32"/>
        <v>0</v>
      </c>
      <c r="Y496">
        <f t="shared" si="33"/>
        <v>2356.1944901923448</v>
      </c>
    </row>
    <row r="497" spans="1:25">
      <c r="A497">
        <v>2020</v>
      </c>
      <c r="B497" t="s">
        <v>25</v>
      </c>
      <c r="C497">
        <v>27</v>
      </c>
      <c r="D497" t="s">
        <v>58</v>
      </c>
      <c r="E497">
        <v>42</v>
      </c>
      <c r="F497">
        <v>1</v>
      </c>
      <c r="G497" t="s">
        <v>27</v>
      </c>
      <c r="H497" t="s">
        <v>28</v>
      </c>
      <c r="I497" t="str">
        <f>VLOOKUP(H497,CODE_SHEET!$A$2:$G$151,3,FALSE)</f>
        <v>Porites</v>
      </c>
      <c r="J497" t="str">
        <f>VLOOKUP(H497,CODE_SHEET!$A$2:$G$151,4,FALSE)</f>
        <v>astreoides</v>
      </c>
      <c r="K497" s="1">
        <v>25</v>
      </c>
      <c r="L497" s="1">
        <v>15</v>
      </c>
      <c r="M497" s="1">
        <v>10</v>
      </c>
      <c r="N497">
        <f t="shared" si="37"/>
        <v>628.31853071795865</v>
      </c>
      <c r="O497">
        <v>10</v>
      </c>
      <c r="P497" t="s">
        <v>29</v>
      </c>
      <c r="Q497" t="s">
        <v>30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f t="shared" si="32"/>
        <v>0</v>
      </c>
      <c r="Y497">
        <f t="shared" si="33"/>
        <v>628.31853071795865</v>
      </c>
    </row>
    <row r="498" spans="1:25">
      <c r="A498">
        <v>2020</v>
      </c>
      <c r="B498" t="s">
        <v>25</v>
      </c>
      <c r="C498">
        <v>27</v>
      </c>
      <c r="D498" t="s">
        <v>58</v>
      </c>
      <c r="E498">
        <v>42</v>
      </c>
      <c r="F498">
        <v>1</v>
      </c>
      <c r="G498" t="s">
        <v>27</v>
      </c>
      <c r="H498" t="s">
        <v>33</v>
      </c>
      <c r="I498" t="str">
        <f>VLOOKUP(H498,CODE_SHEET!$A$2:$G$151,3,FALSE)</f>
        <v>Agaricia</v>
      </c>
      <c r="J498" t="str">
        <f>VLOOKUP(H498,CODE_SHEET!$A$2:$G$151,4,FALSE)</f>
        <v>agaricites</v>
      </c>
      <c r="K498" s="1">
        <v>40</v>
      </c>
      <c r="L498" s="1">
        <v>20</v>
      </c>
      <c r="M498" s="1">
        <v>10</v>
      </c>
      <c r="N498">
        <f t="shared" si="37"/>
        <v>942.47779607693792</v>
      </c>
      <c r="O498">
        <v>10</v>
      </c>
      <c r="P498" t="s">
        <v>29</v>
      </c>
      <c r="Q498" t="s">
        <v>30</v>
      </c>
      <c r="R498">
        <v>10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f t="shared" si="32"/>
        <v>0</v>
      </c>
      <c r="Y498">
        <f t="shared" si="33"/>
        <v>942.47779607693792</v>
      </c>
    </row>
    <row r="499" spans="1:25">
      <c r="A499">
        <v>2020</v>
      </c>
      <c r="B499" t="s">
        <v>25</v>
      </c>
      <c r="C499">
        <v>27</v>
      </c>
      <c r="D499" t="s">
        <v>58</v>
      </c>
      <c r="E499">
        <v>41</v>
      </c>
      <c r="F499">
        <v>2</v>
      </c>
      <c r="G499" t="s">
        <v>27</v>
      </c>
      <c r="H499" t="s">
        <v>28</v>
      </c>
      <c r="I499" t="str">
        <f>VLOOKUP(H499,CODE_SHEET!$A$2:$G$151,3,FALSE)</f>
        <v>Porites</v>
      </c>
      <c r="J499" t="str">
        <f>VLOOKUP(H499,CODE_SHEET!$A$2:$G$151,4,FALSE)</f>
        <v>astreoides</v>
      </c>
      <c r="K499" s="1">
        <v>15</v>
      </c>
      <c r="L499" s="1">
        <v>10</v>
      </c>
      <c r="M499" s="1">
        <v>5</v>
      </c>
      <c r="N499">
        <f t="shared" si="37"/>
        <v>196.34954084936209</v>
      </c>
      <c r="O499">
        <v>10</v>
      </c>
      <c r="P499" t="s">
        <v>29</v>
      </c>
      <c r="Q499" t="s">
        <v>30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f t="shared" si="32"/>
        <v>0</v>
      </c>
      <c r="Y499">
        <f t="shared" si="33"/>
        <v>196.34954084936209</v>
      </c>
    </row>
    <row r="500" spans="1:25">
      <c r="A500">
        <v>2020</v>
      </c>
      <c r="B500" t="s">
        <v>25</v>
      </c>
      <c r="C500">
        <v>27</v>
      </c>
      <c r="D500" t="s">
        <v>58</v>
      </c>
      <c r="E500">
        <v>41</v>
      </c>
      <c r="F500">
        <v>2</v>
      </c>
      <c r="G500" t="s">
        <v>27</v>
      </c>
      <c r="H500" t="s">
        <v>47</v>
      </c>
      <c r="I500" t="str">
        <f>VLOOKUP(H500,CODE_SHEET!$A$2:$G$151,3,FALSE)</f>
        <v>Siderastrea</v>
      </c>
      <c r="J500" t="str">
        <f>VLOOKUP(H500,CODE_SHEET!$A$2:$G$151,4,FALSE)</f>
        <v>radians</v>
      </c>
      <c r="K500" s="1">
        <v>25</v>
      </c>
      <c r="L500" s="1">
        <v>15</v>
      </c>
      <c r="M500" s="1">
        <v>10</v>
      </c>
      <c r="N500">
        <f t="shared" si="37"/>
        <v>628.31853071795865</v>
      </c>
      <c r="O500">
        <v>10</v>
      </c>
      <c r="P500" t="s">
        <v>29</v>
      </c>
      <c r="Q500" t="s">
        <v>30</v>
      </c>
      <c r="R500">
        <v>5</v>
      </c>
      <c r="S500">
        <v>0</v>
      </c>
      <c r="T500">
        <v>0</v>
      </c>
      <c r="U500">
        <v>0</v>
      </c>
      <c r="V500">
        <v>0</v>
      </c>
      <c r="W500">
        <v>0</v>
      </c>
      <c r="X500">
        <f t="shared" si="32"/>
        <v>0</v>
      </c>
      <c r="Y500">
        <f t="shared" si="33"/>
        <v>628.31853071795865</v>
      </c>
    </row>
    <row r="501" spans="1:25">
      <c r="A501">
        <v>2020</v>
      </c>
      <c r="B501" t="s">
        <v>25</v>
      </c>
      <c r="C501">
        <v>27</v>
      </c>
      <c r="D501" t="s">
        <v>58</v>
      </c>
      <c r="E501">
        <v>41</v>
      </c>
      <c r="F501">
        <v>2</v>
      </c>
      <c r="G501" t="s">
        <v>27</v>
      </c>
      <c r="H501" t="s">
        <v>37</v>
      </c>
      <c r="I501" t="str">
        <f>VLOOKUP(H501,CODE_SHEET!$A$2:$G$151,3,FALSE)</f>
        <v>Pseudodiploria</v>
      </c>
      <c r="J501" t="str">
        <f>VLOOKUP(H501,CODE_SHEET!$A$2:$G$151,4,FALSE)</f>
        <v>strigosa</v>
      </c>
      <c r="K501" s="1">
        <v>45</v>
      </c>
      <c r="L501" s="1">
        <v>40</v>
      </c>
      <c r="M501" s="1">
        <v>15</v>
      </c>
      <c r="N501">
        <f t="shared" si="37"/>
        <v>2002.7653166634932</v>
      </c>
      <c r="O501">
        <v>10</v>
      </c>
      <c r="P501" t="s">
        <v>29</v>
      </c>
      <c r="Q501" t="s">
        <v>30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f t="shared" si="32"/>
        <v>0</v>
      </c>
      <c r="Y501">
        <f t="shared" si="33"/>
        <v>2002.7653166634932</v>
      </c>
    </row>
    <row r="502" spans="1:25">
      <c r="A502">
        <v>2020</v>
      </c>
      <c r="B502" t="s">
        <v>25</v>
      </c>
      <c r="C502">
        <v>27</v>
      </c>
      <c r="D502" t="s">
        <v>58</v>
      </c>
      <c r="E502">
        <v>41</v>
      </c>
      <c r="F502">
        <v>2</v>
      </c>
      <c r="G502" t="s">
        <v>27</v>
      </c>
      <c r="H502" t="s">
        <v>28</v>
      </c>
      <c r="I502" t="str">
        <f>VLOOKUP(H502,CODE_SHEET!$A$2:$G$151,3,FALSE)</f>
        <v>Porites</v>
      </c>
      <c r="J502" t="str">
        <f>VLOOKUP(H502,CODE_SHEET!$A$2:$G$151,4,FALSE)</f>
        <v>astreoides</v>
      </c>
      <c r="K502" s="1">
        <v>10</v>
      </c>
      <c r="L502" s="1">
        <v>10</v>
      </c>
      <c r="M502" s="1">
        <v>5</v>
      </c>
      <c r="N502">
        <f t="shared" si="37"/>
        <v>157.07963267948966</v>
      </c>
      <c r="O502">
        <v>10</v>
      </c>
      <c r="P502" t="s">
        <v>29</v>
      </c>
      <c r="Q502" t="s">
        <v>30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f t="shared" si="32"/>
        <v>0</v>
      </c>
      <c r="Y502">
        <f t="shared" si="33"/>
        <v>157.07963267948966</v>
      </c>
    </row>
    <row r="503" spans="1:25">
      <c r="A503">
        <v>2020</v>
      </c>
      <c r="B503" t="s">
        <v>25</v>
      </c>
      <c r="C503">
        <v>27</v>
      </c>
      <c r="D503" t="s">
        <v>58</v>
      </c>
      <c r="E503">
        <v>41</v>
      </c>
      <c r="F503">
        <v>2</v>
      </c>
      <c r="G503" t="s">
        <v>27</v>
      </c>
      <c r="H503" t="s">
        <v>34</v>
      </c>
      <c r="I503" t="str">
        <f>VLOOKUP(H503,CODE_SHEET!$A$2:$G$151,3,FALSE)</f>
        <v>Orbicella</v>
      </c>
      <c r="J503" t="str">
        <f>VLOOKUP(H503,CODE_SHEET!$A$2:$G$151,4,FALSE)</f>
        <v>annularis</v>
      </c>
      <c r="K503" s="1">
        <v>45</v>
      </c>
      <c r="L503" s="1">
        <v>35</v>
      </c>
      <c r="M503" s="1">
        <v>35</v>
      </c>
      <c r="N503">
        <f t="shared" si="37"/>
        <v>4398.2297150257109</v>
      </c>
      <c r="O503">
        <v>10</v>
      </c>
      <c r="P503" t="s">
        <v>29</v>
      </c>
      <c r="Q503" t="s">
        <v>30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f t="shared" si="32"/>
        <v>0</v>
      </c>
      <c r="Y503">
        <f t="shared" si="33"/>
        <v>4398.2297150257109</v>
      </c>
    </row>
    <row r="504" spans="1:25">
      <c r="A504">
        <v>2020</v>
      </c>
      <c r="B504" t="s">
        <v>25</v>
      </c>
      <c r="C504">
        <v>27</v>
      </c>
      <c r="D504" t="s">
        <v>58</v>
      </c>
      <c r="E504">
        <v>41</v>
      </c>
      <c r="F504">
        <v>2</v>
      </c>
      <c r="G504" t="s">
        <v>27</v>
      </c>
      <c r="H504" t="s">
        <v>33</v>
      </c>
      <c r="I504" t="str">
        <f>VLOOKUP(H504,CODE_SHEET!$A$2:$G$151,3,FALSE)</f>
        <v>Agaricia</v>
      </c>
      <c r="J504" t="str">
        <f>VLOOKUP(H504,CODE_SHEET!$A$2:$G$151,4,FALSE)</f>
        <v>agaricites</v>
      </c>
      <c r="K504" s="1">
        <v>35</v>
      </c>
      <c r="L504" s="1">
        <v>25</v>
      </c>
      <c r="M504" s="1">
        <v>10</v>
      </c>
      <c r="N504">
        <f t="shared" si="37"/>
        <v>942.47779607693792</v>
      </c>
      <c r="O504">
        <v>10</v>
      </c>
      <c r="P504" t="s">
        <v>29</v>
      </c>
      <c r="Q504" t="s">
        <v>30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f t="shared" si="32"/>
        <v>0</v>
      </c>
      <c r="Y504">
        <f t="shared" si="33"/>
        <v>942.47779607693792</v>
      </c>
    </row>
    <row r="505" spans="1:25">
      <c r="A505">
        <v>2020</v>
      </c>
      <c r="B505" t="s">
        <v>25</v>
      </c>
      <c r="C505">
        <v>27</v>
      </c>
      <c r="D505" t="s">
        <v>58</v>
      </c>
      <c r="E505">
        <v>41</v>
      </c>
      <c r="F505">
        <v>2</v>
      </c>
      <c r="G505" t="s">
        <v>27</v>
      </c>
      <c r="H505" t="s">
        <v>33</v>
      </c>
      <c r="I505" t="str">
        <f>VLOOKUP(H505,CODE_SHEET!$A$2:$G$151,3,FALSE)</f>
        <v>Agaricia</v>
      </c>
      <c r="J505" t="str">
        <f>VLOOKUP(H505,CODE_SHEET!$A$2:$G$151,4,FALSE)</f>
        <v>agaricites</v>
      </c>
      <c r="K505" s="1">
        <v>30</v>
      </c>
      <c r="L505" s="1">
        <v>20</v>
      </c>
      <c r="M505" s="1">
        <v>25</v>
      </c>
      <c r="N505">
        <f t="shared" si="37"/>
        <v>1963.4954084936207</v>
      </c>
      <c r="O505">
        <v>10</v>
      </c>
      <c r="P505" t="s">
        <v>29</v>
      </c>
      <c r="Q505" t="s">
        <v>30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f t="shared" si="32"/>
        <v>0</v>
      </c>
      <c r="Y505">
        <f t="shared" si="33"/>
        <v>1963.4954084936207</v>
      </c>
    </row>
    <row r="506" spans="1:25">
      <c r="A506">
        <v>2020</v>
      </c>
      <c r="B506" t="s">
        <v>25</v>
      </c>
      <c r="C506">
        <v>27</v>
      </c>
      <c r="D506" t="s">
        <v>58</v>
      </c>
      <c r="E506">
        <v>41</v>
      </c>
      <c r="F506">
        <v>2</v>
      </c>
      <c r="G506" t="s">
        <v>27</v>
      </c>
      <c r="H506" t="s">
        <v>34</v>
      </c>
      <c r="I506" t="str">
        <f>VLOOKUP(H506,CODE_SHEET!$A$2:$G$151,3,FALSE)</f>
        <v>Orbicella</v>
      </c>
      <c r="J506" t="str">
        <f>VLOOKUP(H506,CODE_SHEET!$A$2:$G$151,4,FALSE)</f>
        <v>annularis</v>
      </c>
      <c r="K506" s="1">
        <v>35</v>
      </c>
      <c r="L506" s="1">
        <v>25</v>
      </c>
      <c r="M506" s="1">
        <v>45</v>
      </c>
      <c r="N506">
        <f t="shared" si="37"/>
        <v>4241.1500823462211</v>
      </c>
      <c r="O506">
        <v>10</v>
      </c>
      <c r="P506" t="s">
        <v>29</v>
      </c>
      <c r="Q506" t="s">
        <v>30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f t="shared" si="32"/>
        <v>0</v>
      </c>
      <c r="Y506">
        <f t="shared" si="33"/>
        <v>4241.1500823462211</v>
      </c>
    </row>
    <row r="507" spans="1:25">
      <c r="A507">
        <v>2020</v>
      </c>
      <c r="B507" t="s">
        <v>25</v>
      </c>
      <c r="C507">
        <v>27</v>
      </c>
      <c r="D507" t="s">
        <v>58</v>
      </c>
      <c r="E507">
        <v>41</v>
      </c>
      <c r="F507">
        <v>2</v>
      </c>
      <c r="G507" t="s">
        <v>27</v>
      </c>
      <c r="H507" t="s">
        <v>47</v>
      </c>
      <c r="I507" t="str">
        <f>VLOOKUP(H507,CODE_SHEET!$A$2:$G$151,3,FALSE)</f>
        <v>Siderastrea</v>
      </c>
      <c r="J507" t="str">
        <f>VLOOKUP(H507,CODE_SHEET!$A$2:$G$151,4,FALSE)</f>
        <v>radians</v>
      </c>
      <c r="K507" s="1">
        <v>40</v>
      </c>
      <c r="L507" s="1">
        <v>40</v>
      </c>
      <c r="M507" s="1">
        <v>15</v>
      </c>
      <c r="N507">
        <f t="shared" si="37"/>
        <v>1884.9555921538758</v>
      </c>
      <c r="O507">
        <v>10</v>
      </c>
      <c r="P507" t="s">
        <v>29</v>
      </c>
      <c r="Q507" t="s">
        <v>30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f t="shared" si="32"/>
        <v>0</v>
      </c>
      <c r="Y507">
        <f t="shared" si="33"/>
        <v>1884.9555921538758</v>
      </c>
    </row>
    <row r="508" spans="1:25">
      <c r="A508">
        <v>2020</v>
      </c>
      <c r="B508" t="s">
        <v>25</v>
      </c>
      <c r="C508">
        <v>27</v>
      </c>
      <c r="D508" t="s">
        <v>58</v>
      </c>
      <c r="E508">
        <v>41</v>
      </c>
      <c r="F508">
        <v>2</v>
      </c>
      <c r="G508" t="s">
        <v>27</v>
      </c>
      <c r="H508" t="s">
        <v>39</v>
      </c>
      <c r="I508" t="str">
        <f>VLOOKUP(H508,CODE_SHEET!$A$2:$G$151,3,FALSE)</f>
        <v>Orbicella</v>
      </c>
      <c r="J508" t="str">
        <f>VLOOKUP(H508,CODE_SHEET!$A$2:$G$151,4,FALSE)</f>
        <v>faveolata</v>
      </c>
      <c r="K508" s="1">
        <v>45</v>
      </c>
      <c r="L508" s="1">
        <v>25</v>
      </c>
      <c r="M508" s="1">
        <v>30</v>
      </c>
      <c r="N508">
        <f t="shared" si="37"/>
        <v>3298.6722862692832</v>
      </c>
      <c r="O508">
        <v>10</v>
      </c>
      <c r="P508" t="s">
        <v>29</v>
      </c>
      <c r="Q508" t="s">
        <v>30</v>
      </c>
      <c r="R508">
        <v>20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f t="shared" si="32"/>
        <v>0</v>
      </c>
      <c r="Y508">
        <f t="shared" si="33"/>
        <v>3298.6722862692832</v>
      </c>
    </row>
    <row r="509" spans="1:25">
      <c r="A509">
        <v>2020</v>
      </c>
      <c r="B509" t="s">
        <v>25</v>
      </c>
      <c r="C509">
        <v>27</v>
      </c>
      <c r="D509" t="s">
        <v>58</v>
      </c>
      <c r="E509">
        <v>41</v>
      </c>
      <c r="F509">
        <v>2</v>
      </c>
      <c r="G509" t="s">
        <v>27</v>
      </c>
      <c r="H509" t="s">
        <v>37</v>
      </c>
      <c r="I509" t="str">
        <f>VLOOKUP(H509,CODE_SHEET!$A$2:$G$151,3,FALSE)</f>
        <v>Pseudodiploria</v>
      </c>
      <c r="J509" t="str">
        <f>VLOOKUP(H509,CODE_SHEET!$A$2:$G$151,4,FALSE)</f>
        <v>strigosa</v>
      </c>
      <c r="K509" s="1">
        <v>10</v>
      </c>
      <c r="L509" s="1">
        <v>15</v>
      </c>
      <c r="M509" s="1">
        <v>1</v>
      </c>
      <c r="N509">
        <f t="shared" si="37"/>
        <v>39.269908169872409</v>
      </c>
      <c r="O509">
        <v>10</v>
      </c>
      <c r="P509" t="s">
        <v>29</v>
      </c>
      <c r="Q509" t="s">
        <v>30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f t="shared" si="32"/>
        <v>0</v>
      </c>
      <c r="Y509">
        <f t="shared" si="33"/>
        <v>39.269908169872409</v>
      </c>
    </row>
    <row r="510" spans="1:25">
      <c r="A510">
        <v>2020</v>
      </c>
      <c r="B510" t="s">
        <v>25</v>
      </c>
      <c r="C510">
        <v>27</v>
      </c>
      <c r="D510" t="s">
        <v>58</v>
      </c>
      <c r="E510">
        <v>41</v>
      </c>
      <c r="F510">
        <v>2</v>
      </c>
      <c r="G510" t="s">
        <v>27</v>
      </c>
      <c r="H510" t="s">
        <v>43</v>
      </c>
      <c r="I510" t="str">
        <f>VLOOKUP(H510,CODE_SHEET!$A$2:$G$151,3,FALSE)</f>
        <v>Montastraea</v>
      </c>
      <c r="J510" t="str">
        <f>VLOOKUP(H510,CODE_SHEET!$A$2:$G$151,4,FALSE)</f>
        <v>cavernosa</v>
      </c>
      <c r="K510" s="1">
        <v>15</v>
      </c>
      <c r="L510" s="1">
        <v>10</v>
      </c>
      <c r="M510" s="1">
        <v>5</v>
      </c>
      <c r="N510">
        <f t="shared" si="37"/>
        <v>196.34954084936209</v>
      </c>
      <c r="O510">
        <v>10</v>
      </c>
      <c r="P510" t="s">
        <v>29</v>
      </c>
      <c r="Q510" t="s">
        <v>30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f t="shared" si="32"/>
        <v>0</v>
      </c>
      <c r="Y510">
        <f t="shared" si="33"/>
        <v>196.34954084936209</v>
      </c>
    </row>
    <row r="511" spans="1:25">
      <c r="A511">
        <v>2020</v>
      </c>
      <c r="B511" t="s">
        <v>25</v>
      </c>
      <c r="C511">
        <v>27</v>
      </c>
      <c r="D511" t="s">
        <v>58</v>
      </c>
      <c r="E511">
        <v>41</v>
      </c>
      <c r="F511">
        <v>2</v>
      </c>
      <c r="G511" t="s">
        <v>27</v>
      </c>
      <c r="H511" t="s">
        <v>34</v>
      </c>
      <c r="I511" t="str">
        <f>VLOOKUP(H511,CODE_SHEET!$A$2:$G$151,3,FALSE)</f>
        <v>Orbicella</v>
      </c>
      <c r="J511" t="str">
        <f>VLOOKUP(H511,CODE_SHEET!$A$2:$G$151,4,FALSE)</f>
        <v>annularis</v>
      </c>
      <c r="K511" s="1">
        <v>35</v>
      </c>
      <c r="L511" s="1">
        <v>25</v>
      </c>
      <c r="M511" s="1">
        <v>60</v>
      </c>
      <c r="N511">
        <f t="shared" si="37"/>
        <v>5654.8667764616275</v>
      </c>
      <c r="O511">
        <v>10</v>
      </c>
      <c r="P511" t="s">
        <v>29</v>
      </c>
      <c r="Q511" t="s">
        <v>30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f t="shared" si="32"/>
        <v>0</v>
      </c>
      <c r="Y511">
        <f t="shared" si="33"/>
        <v>5654.8667764616275</v>
      </c>
    </row>
    <row r="512" spans="1:25">
      <c r="A512">
        <v>2020</v>
      </c>
      <c r="B512" t="s">
        <v>25</v>
      </c>
      <c r="C512">
        <v>27</v>
      </c>
      <c r="D512" t="s">
        <v>58</v>
      </c>
      <c r="E512">
        <v>41</v>
      </c>
      <c r="F512">
        <v>2</v>
      </c>
      <c r="G512" t="s">
        <v>27</v>
      </c>
      <c r="H512" t="s">
        <v>28</v>
      </c>
      <c r="I512" t="str">
        <f>VLOOKUP(H512,CODE_SHEET!$A$2:$G$151,3,FALSE)</f>
        <v>Porites</v>
      </c>
      <c r="J512" t="str">
        <f>VLOOKUP(H512,CODE_SHEET!$A$2:$G$151,4,FALSE)</f>
        <v>astreoides</v>
      </c>
      <c r="K512" s="1">
        <v>15</v>
      </c>
      <c r="L512" s="1">
        <v>15</v>
      </c>
      <c r="M512" s="1">
        <v>5</v>
      </c>
      <c r="N512">
        <f t="shared" si="37"/>
        <v>235.61944901923448</v>
      </c>
      <c r="O512">
        <v>10</v>
      </c>
      <c r="P512" t="s">
        <v>29</v>
      </c>
      <c r="Q512" t="s">
        <v>30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f t="shared" si="32"/>
        <v>0</v>
      </c>
      <c r="Y512">
        <f t="shared" si="33"/>
        <v>235.61944901923448</v>
      </c>
    </row>
    <row r="513" spans="1:25">
      <c r="A513">
        <v>2020</v>
      </c>
      <c r="B513" t="s">
        <v>25</v>
      </c>
      <c r="C513">
        <v>27</v>
      </c>
      <c r="D513" t="s">
        <v>58</v>
      </c>
      <c r="E513">
        <v>41</v>
      </c>
      <c r="F513">
        <v>2</v>
      </c>
      <c r="G513" t="s">
        <v>27</v>
      </c>
      <c r="H513" t="s">
        <v>36</v>
      </c>
      <c r="I513" t="str">
        <f>VLOOKUP(H513,CODE_SHEET!$A$2:$G$151,3,FALSE)</f>
        <v>Eusmilia</v>
      </c>
      <c r="J513" t="str">
        <f>VLOOKUP(H513,CODE_SHEET!$A$2:$G$151,4,FALSE)</f>
        <v>fastigiata</v>
      </c>
      <c r="K513" s="1">
        <v>15</v>
      </c>
      <c r="L513" s="1">
        <v>15</v>
      </c>
      <c r="M513" s="1">
        <v>10</v>
      </c>
      <c r="N513">
        <f t="shared" si="37"/>
        <v>471.23889803846896</v>
      </c>
      <c r="O513">
        <v>10</v>
      </c>
      <c r="P513" t="s">
        <v>29</v>
      </c>
      <c r="Q513" t="s">
        <v>30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50</v>
      </c>
      <c r="X513">
        <f t="shared" si="32"/>
        <v>235.61944901923448</v>
      </c>
      <c r="Y513">
        <f t="shared" si="33"/>
        <v>235.61944901923448</v>
      </c>
    </row>
    <row r="514" spans="1:25">
      <c r="A514">
        <v>2020</v>
      </c>
      <c r="B514" t="s">
        <v>25</v>
      </c>
      <c r="C514">
        <v>27</v>
      </c>
      <c r="D514" t="s">
        <v>58</v>
      </c>
      <c r="E514">
        <v>41</v>
      </c>
      <c r="F514">
        <v>2</v>
      </c>
      <c r="G514" t="s">
        <v>27</v>
      </c>
      <c r="H514" t="s">
        <v>33</v>
      </c>
      <c r="I514" t="str">
        <f>VLOOKUP(H514,CODE_SHEET!$A$2:$G$151,3,FALSE)</f>
        <v>Agaricia</v>
      </c>
      <c r="J514" t="str">
        <f>VLOOKUP(H514,CODE_SHEET!$A$2:$G$151,4,FALSE)</f>
        <v>agaricites</v>
      </c>
      <c r="K514" s="1">
        <v>30</v>
      </c>
      <c r="L514" s="1">
        <v>15</v>
      </c>
      <c r="M514" s="1">
        <v>1</v>
      </c>
      <c r="N514">
        <f t="shared" si="37"/>
        <v>70.685834705770333</v>
      </c>
      <c r="O514">
        <v>10</v>
      </c>
      <c r="P514" t="s">
        <v>29</v>
      </c>
      <c r="Q514" t="s">
        <v>30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f t="shared" si="32"/>
        <v>0</v>
      </c>
      <c r="Y514">
        <f t="shared" si="33"/>
        <v>70.685834705770333</v>
      </c>
    </row>
    <row r="515" spans="1:25">
      <c r="A515">
        <v>2020</v>
      </c>
      <c r="B515" t="s">
        <v>25</v>
      </c>
      <c r="C515">
        <v>27</v>
      </c>
      <c r="D515" t="s">
        <v>58</v>
      </c>
      <c r="E515">
        <v>41</v>
      </c>
      <c r="F515">
        <v>2</v>
      </c>
      <c r="G515" t="s">
        <v>27</v>
      </c>
      <c r="H515" t="s">
        <v>39</v>
      </c>
      <c r="I515" t="str">
        <f>VLOOKUP(H515,CODE_SHEET!$A$2:$G$151,3,FALSE)</f>
        <v>Orbicella</v>
      </c>
      <c r="J515" t="str">
        <f>VLOOKUP(H515,CODE_SHEET!$A$2:$G$151,4,FALSE)</f>
        <v>faveolata</v>
      </c>
      <c r="K515" s="1">
        <v>25</v>
      </c>
      <c r="L515" s="1">
        <v>20</v>
      </c>
      <c r="M515" s="1">
        <v>20</v>
      </c>
      <c r="N515">
        <f t="shared" si="37"/>
        <v>1413.7166941154069</v>
      </c>
      <c r="O515">
        <v>10</v>
      </c>
      <c r="P515" t="s">
        <v>29</v>
      </c>
      <c r="Q515" t="s">
        <v>30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f t="shared" si="32"/>
        <v>0</v>
      </c>
      <c r="Y515">
        <f t="shared" si="33"/>
        <v>1413.7166941154069</v>
      </c>
    </row>
    <row r="516" spans="1:25">
      <c r="A516">
        <v>2020</v>
      </c>
      <c r="B516" t="s">
        <v>25</v>
      </c>
      <c r="C516">
        <v>27</v>
      </c>
      <c r="D516" t="s">
        <v>58</v>
      </c>
      <c r="E516">
        <v>41</v>
      </c>
      <c r="F516">
        <v>2</v>
      </c>
      <c r="G516" t="s">
        <v>27</v>
      </c>
      <c r="H516" t="s">
        <v>64</v>
      </c>
      <c r="I516" t="str">
        <f>VLOOKUP(H516,CODE_SHEET!$A$2:$G$151,3,FALSE)</f>
        <v>Colpophyllia</v>
      </c>
      <c r="J516" t="str">
        <f>VLOOKUP(H516,CODE_SHEET!$A$2:$G$151,4,FALSE)</f>
        <v>natans</v>
      </c>
      <c r="K516" s="1">
        <v>15</v>
      </c>
      <c r="L516" s="1">
        <v>10</v>
      </c>
      <c r="M516" s="1">
        <v>5</v>
      </c>
      <c r="N516">
        <f t="shared" si="37"/>
        <v>196.34954084936209</v>
      </c>
      <c r="O516">
        <v>10</v>
      </c>
      <c r="P516" t="s">
        <v>29</v>
      </c>
      <c r="Q516" t="s">
        <v>30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f t="shared" si="32"/>
        <v>0</v>
      </c>
      <c r="Y516">
        <f t="shared" si="33"/>
        <v>196.34954084936209</v>
      </c>
    </row>
    <row r="517" spans="1:25">
      <c r="A517">
        <v>2020</v>
      </c>
      <c r="B517" t="s">
        <v>25</v>
      </c>
      <c r="C517">
        <v>27</v>
      </c>
      <c r="D517" t="s">
        <v>58</v>
      </c>
      <c r="E517">
        <v>41</v>
      </c>
      <c r="F517">
        <v>2</v>
      </c>
      <c r="G517" t="s">
        <v>27</v>
      </c>
      <c r="H517" t="s">
        <v>37</v>
      </c>
      <c r="I517" t="str">
        <f>VLOOKUP(H517,CODE_SHEET!$A$2:$G$151,3,FALSE)</f>
        <v>Pseudodiploria</v>
      </c>
      <c r="J517" t="str">
        <f>VLOOKUP(H517,CODE_SHEET!$A$2:$G$151,4,FALSE)</f>
        <v>strigosa</v>
      </c>
      <c r="K517" s="1">
        <v>30</v>
      </c>
      <c r="L517" s="1">
        <v>25</v>
      </c>
      <c r="M517" s="1">
        <v>5</v>
      </c>
      <c r="N517">
        <f t="shared" si="37"/>
        <v>431.96898986859657</v>
      </c>
      <c r="O517">
        <v>10</v>
      </c>
      <c r="P517" t="s">
        <v>29</v>
      </c>
      <c r="Q517" t="s">
        <v>30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f t="shared" si="32"/>
        <v>0</v>
      </c>
      <c r="Y517">
        <f t="shared" si="33"/>
        <v>431.96898986859657</v>
      </c>
    </row>
    <row r="518" spans="1:25">
      <c r="A518">
        <v>2020</v>
      </c>
      <c r="B518" t="s">
        <v>25</v>
      </c>
      <c r="C518">
        <v>27</v>
      </c>
      <c r="D518" t="s">
        <v>58</v>
      </c>
      <c r="E518">
        <v>41</v>
      </c>
      <c r="F518">
        <v>2</v>
      </c>
      <c r="G518" t="s">
        <v>27</v>
      </c>
      <c r="H518" t="s">
        <v>61</v>
      </c>
      <c r="I518" t="str">
        <f>VLOOKUP(H518,CODE_SHEET!$A$2:$G$151,3,FALSE)</f>
        <v>Agaricia</v>
      </c>
      <c r="J518" t="str">
        <f>VLOOKUP(H518,CODE_SHEET!$A$2:$G$151,4,FALSE)</f>
        <v>humilis</v>
      </c>
      <c r="K518" s="1">
        <v>20</v>
      </c>
      <c r="L518" s="1">
        <v>15</v>
      </c>
      <c r="M518" s="1">
        <v>20</v>
      </c>
      <c r="N518">
        <f t="shared" si="37"/>
        <v>1099.5574287564277</v>
      </c>
      <c r="O518">
        <v>10</v>
      </c>
      <c r="P518" t="s">
        <v>29</v>
      </c>
      <c r="Q518" t="s">
        <v>30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f t="shared" si="32"/>
        <v>0</v>
      </c>
      <c r="Y518">
        <f t="shared" si="33"/>
        <v>1099.5574287564277</v>
      </c>
    </row>
    <row r="519" spans="1:25">
      <c r="A519">
        <v>2020</v>
      </c>
      <c r="B519" t="s">
        <v>25</v>
      </c>
      <c r="C519">
        <v>27</v>
      </c>
      <c r="D519" t="s">
        <v>58</v>
      </c>
      <c r="E519">
        <v>41</v>
      </c>
      <c r="F519">
        <v>2</v>
      </c>
      <c r="G519" t="s">
        <v>27</v>
      </c>
      <c r="H519" t="s">
        <v>33</v>
      </c>
      <c r="I519" t="str">
        <f>VLOOKUP(H519,CODE_SHEET!$A$2:$G$151,3,FALSE)</f>
        <v>Agaricia</v>
      </c>
      <c r="J519" t="str">
        <f>VLOOKUP(H519,CODE_SHEET!$A$2:$G$151,4,FALSE)</f>
        <v>agaricites</v>
      </c>
      <c r="K519" s="1">
        <v>15</v>
      </c>
      <c r="L519" s="1">
        <v>15</v>
      </c>
      <c r="M519" s="1">
        <v>25</v>
      </c>
      <c r="N519">
        <f t="shared" si="37"/>
        <v>1178.0972450961724</v>
      </c>
      <c r="O519">
        <v>10</v>
      </c>
      <c r="P519" t="s">
        <v>29</v>
      </c>
      <c r="Q519" t="s">
        <v>30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f t="shared" si="32"/>
        <v>0</v>
      </c>
      <c r="Y519">
        <f t="shared" si="33"/>
        <v>1178.0972450961724</v>
      </c>
    </row>
    <row r="520" spans="1:25">
      <c r="A520">
        <v>2020</v>
      </c>
      <c r="B520" t="s">
        <v>25</v>
      </c>
      <c r="C520">
        <v>27</v>
      </c>
      <c r="D520" t="s">
        <v>58</v>
      </c>
      <c r="E520">
        <v>41</v>
      </c>
      <c r="F520">
        <v>2</v>
      </c>
      <c r="G520" t="s">
        <v>27</v>
      </c>
      <c r="H520" t="s">
        <v>39</v>
      </c>
      <c r="I520" t="str">
        <f>VLOOKUP(H520,CODE_SHEET!$A$2:$G$151,3,FALSE)</f>
        <v>Orbicella</v>
      </c>
      <c r="J520" t="str">
        <f>VLOOKUP(H520,CODE_SHEET!$A$2:$G$151,4,FALSE)</f>
        <v>faveolata</v>
      </c>
      <c r="K520" s="1">
        <v>100</v>
      </c>
      <c r="L520" s="1">
        <v>100</v>
      </c>
      <c r="M520" s="1">
        <v>60</v>
      </c>
      <c r="N520">
        <f t="shared" si="37"/>
        <v>18849.555921538758</v>
      </c>
      <c r="O520">
        <v>10</v>
      </c>
      <c r="P520" t="s">
        <v>29</v>
      </c>
      <c r="Q520" t="s">
        <v>30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f t="shared" si="32"/>
        <v>0</v>
      </c>
      <c r="Y520">
        <f t="shared" si="33"/>
        <v>18849.555921538758</v>
      </c>
    </row>
    <row r="521" spans="1:25">
      <c r="A521">
        <v>2020</v>
      </c>
      <c r="B521" t="s">
        <v>25</v>
      </c>
      <c r="C521">
        <v>27</v>
      </c>
      <c r="D521" t="s">
        <v>58</v>
      </c>
      <c r="E521">
        <v>41</v>
      </c>
      <c r="F521">
        <v>2</v>
      </c>
      <c r="G521" t="s">
        <v>27</v>
      </c>
      <c r="H521" t="s">
        <v>33</v>
      </c>
      <c r="I521" t="str">
        <f>VLOOKUP(H521,CODE_SHEET!$A$2:$G$151,3,FALSE)</f>
        <v>Agaricia</v>
      </c>
      <c r="J521" t="str">
        <f>VLOOKUP(H521,CODE_SHEET!$A$2:$G$151,4,FALSE)</f>
        <v>agaricites</v>
      </c>
      <c r="K521" s="1">
        <v>20</v>
      </c>
      <c r="L521" s="1">
        <v>15</v>
      </c>
      <c r="M521" s="1">
        <v>1</v>
      </c>
      <c r="N521">
        <f t="shared" si="37"/>
        <v>54.977871437821378</v>
      </c>
      <c r="O521">
        <v>10</v>
      </c>
      <c r="P521" t="s">
        <v>29</v>
      </c>
      <c r="Q521" t="s">
        <v>30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f t="shared" si="32"/>
        <v>0</v>
      </c>
      <c r="Y521">
        <f t="shared" si="33"/>
        <v>54.977871437821378</v>
      </c>
    </row>
    <row r="522" spans="1:25">
      <c r="A522">
        <v>2020</v>
      </c>
      <c r="B522" t="s">
        <v>25</v>
      </c>
      <c r="C522">
        <v>27</v>
      </c>
      <c r="D522" t="s">
        <v>58</v>
      </c>
      <c r="E522">
        <v>41</v>
      </c>
      <c r="F522">
        <v>2</v>
      </c>
      <c r="G522" t="s">
        <v>27</v>
      </c>
      <c r="H522" t="s">
        <v>39</v>
      </c>
      <c r="I522" t="str">
        <f>VLOOKUP(H522,CODE_SHEET!$A$2:$G$151,3,FALSE)</f>
        <v>Orbicella</v>
      </c>
      <c r="J522" t="str">
        <f>VLOOKUP(H522,CODE_SHEET!$A$2:$G$151,4,FALSE)</f>
        <v>faveolata</v>
      </c>
      <c r="K522" s="1">
        <v>30</v>
      </c>
      <c r="L522" s="1">
        <v>30</v>
      </c>
      <c r="M522" s="1">
        <v>30</v>
      </c>
      <c r="N522">
        <f t="shared" si="37"/>
        <v>2827.4333882308138</v>
      </c>
      <c r="O522">
        <v>10</v>
      </c>
      <c r="P522" t="s">
        <v>29</v>
      </c>
      <c r="Q522" t="s">
        <v>30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f t="shared" si="32"/>
        <v>0</v>
      </c>
      <c r="Y522">
        <f t="shared" si="33"/>
        <v>2827.4333882308138</v>
      </c>
    </row>
    <row r="523" spans="1:25">
      <c r="A523">
        <v>2020</v>
      </c>
      <c r="B523" t="s">
        <v>25</v>
      </c>
      <c r="C523">
        <v>27</v>
      </c>
      <c r="D523" t="s">
        <v>58</v>
      </c>
      <c r="E523">
        <v>41</v>
      </c>
      <c r="F523">
        <v>2</v>
      </c>
      <c r="G523" t="s">
        <v>27</v>
      </c>
      <c r="H523" t="s">
        <v>49</v>
      </c>
      <c r="I523" t="str">
        <f>VLOOKUP(H523,CODE_SHEET!$A$2:$G$151,3,FALSE)</f>
        <v xml:space="preserve">Stephanocoenia </v>
      </c>
      <c r="J523" t="str">
        <f>VLOOKUP(H523,CODE_SHEET!$A$2:$G$151,4,FALSE)</f>
        <v>intersepta</v>
      </c>
      <c r="K523" s="1">
        <v>10</v>
      </c>
      <c r="L523" s="1">
        <v>10</v>
      </c>
      <c r="M523" s="1">
        <v>5</v>
      </c>
      <c r="N523">
        <f t="shared" si="37"/>
        <v>157.07963267948966</v>
      </c>
      <c r="O523">
        <v>10</v>
      </c>
      <c r="P523" t="s">
        <v>29</v>
      </c>
      <c r="Q523" t="s">
        <v>30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f t="shared" si="32"/>
        <v>0</v>
      </c>
      <c r="Y523">
        <f t="shared" si="33"/>
        <v>157.07963267948966</v>
      </c>
    </row>
    <row r="524" spans="1:25">
      <c r="A524">
        <v>2020</v>
      </c>
      <c r="B524" t="s">
        <v>25</v>
      </c>
      <c r="C524">
        <v>27</v>
      </c>
      <c r="D524" t="s">
        <v>58</v>
      </c>
      <c r="E524">
        <v>41</v>
      </c>
      <c r="F524">
        <v>2</v>
      </c>
      <c r="G524" t="s">
        <v>27</v>
      </c>
      <c r="H524" t="s">
        <v>37</v>
      </c>
      <c r="I524" t="str">
        <f>VLOOKUP(H524,CODE_SHEET!$A$2:$G$151,3,FALSE)</f>
        <v>Pseudodiploria</v>
      </c>
      <c r="J524" t="str">
        <f>VLOOKUP(H524,CODE_SHEET!$A$2:$G$151,4,FALSE)</f>
        <v>strigosa</v>
      </c>
      <c r="K524" s="1">
        <v>40</v>
      </c>
      <c r="L524" s="1">
        <v>30</v>
      </c>
      <c r="M524" s="1">
        <v>15</v>
      </c>
      <c r="N524">
        <f t="shared" si="37"/>
        <v>1649.3361431346414</v>
      </c>
      <c r="O524">
        <v>10</v>
      </c>
      <c r="P524" t="s">
        <v>29</v>
      </c>
      <c r="Q524" t="s">
        <v>30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f t="shared" si="32"/>
        <v>0</v>
      </c>
      <c r="Y524">
        <f t="shared" si="33"/>
        <v>1649.3361431346414</v>
      </c>
    </row>
    <row r="525" spans="1:25">
      <c r="A525">
        <v>2020</v>
      </c>
      <c r="B525" t="s">
        <v>25</v>
      </c>
      <c r="C525">
        <v>27</v>
      </c>
      <c r="D525" t="s">
        <v>58</v>
      </c>
      <c r="E525">
        <v>41</v>
      </c>
      <c r="F525">
        <v>2</v>
      </c>
      <c r="G525" t="s">
        <v>27</v>
      </c>
      <c r="H525" t="s">
        <v>47</v>
      </c>
      <c r="I525" t="str">
        <f>VLOOKUP(H525,CODE_SHEET!$A$2:$G$151,3,FALSE)</f>
        <v>Siderastrea</v>
      </c>
      <c r="J525" t="str">
        <f>VLOOKUP(H525,CODE_SHEET!$A$2:$G$151,4,FALSE)</f>
        <v>radians</v>
      </c>
      <c r="K525" s="1">
        <v>20</v>
      </c>
      <c r="L525" s="1">
        <v>15</v>
      </c>
      <c r="M525" s="1">
        <v>10</v>
      </c>
      <c r="N525">
        <f t="shared" si="37"/>
        <v>549.77871437821386</v>
      </c>
      <c r="O525">
        <v>10</v>
      </c>
      <c r="P525" t="s">
        <v>29</v>
      </c>
      <c r="Q525" t="s">
        <v>30</v>
      </c>
      <c r="R525">
        <v>0</v>
      </c>
      <c r="S525">
        <v>100</v>
      </c>
      <c r="T525">
        <v>0</v>
      </c>
      <c r="U525">
        <v>0</v>
      </c>
      <c r="V525">
        <v>0</v>
      </c>
      <c r="W525">
        <v>0</v>
      </c>
      <c r="X525">
        <f t="shared" si="32"/>
        <v>0</v>
      </c>
      <c r="Y525">
        <f t="shared" si="33"/>
        <v>549.77871437821386</v>
      </c>
    </row>
    <row r="526" spans="1:25">
      <c r="A526">
        <v>2020</v>
      </c>
      <c r="B526" t="s">
        <v>25</v>
      </c>
      <c r="C526">
        <v>27</v>
      </c>
      <c r="D526" t="s">
        <v>58</v>
      </c>
      <c r="E526">
        <v>41</v>
      </c>
      <c r="F526">
        <v>2</v>
      </c>
      <c r="G526" t="s">
        <v>27</v>
      </c>
      <c r="H526" t="s">
        <v>39</v>
      </c>
      <c r="I526" t="str">
        <f>VLOOKUP(H526,CODE_SHEET!$A$2:$G$151,3,FALSE)</f>
        <v>Orbicella</v>
      </c>
      <c r="J526" t="str">
        <f>VLOOKUP(H526,CODE_SHEET!$A$2:$G$151,4,FALSE)</f>
        <v>faveolata</v>
      </c>
      <c r="K526" s="1">
        <v>40</v>
      </c>
      <c r="L526" s="1">
        <v>30</v>
      </c>
      <c r="M526" s="1">
        <v>60</v>
      </c>
      <c r="N526">
        <f t="shared" si="37"/>
        <v>6597.3445725385654</v>
      </c>
      <c r="O526">
        <v>10</v>
      </c>
      <c r="P526" t="s">
        <v>29</v>
      </c>
      <c r="Q526" t="s">
        <v>30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f t="shared" si="32"/>
        <v>0</v>
      </c>
      <c r="Y526">
        <f t="shared" si="33"/>
        <v>6597.3445725385654</v>
      </c>
    </row>
    <row r="527" spans="1:25">
      <c r="A527">
        <v>2020</v>
      </c>
      <c r="B527" t="s">
        <v>25</v>
      </c>
      <c r="C527">
        <v>27</v>
      </c>
      <c r="D527" t="s">
        <v>58</v>
      </c>
      <c r="E527">
        <v>41</v>
      </c>
      <c r="F527">
        <v>2</v>
      </c>
      <c r="G527" t="s">
        <v>27</v>
      </c>
      <c r="H527" t="s">
        <v>47</v>
      </c>
      <c r="I527" t="str">
        <f>VLOOKUP(H527,CODE_SHEET!$A$2:$G$151,3,FALSE)</f>
        <v>Siderastrea</v>
      </c>
      <c r="J527" t="str">
        <f>VLOOKUP(H527,CODE_SHEET!$A$2:$G$151,4,FALSE)</f>
        <v>radians</v>
      </c>
      <c r="K527" s="1">
        <v>40</v>
      </c>
      <c r="L527" s="1">
        <v>20</v>
      </c>
      <c r="M527" s="1">
        <v>10</v>
      </c>
      <c r="N527">
        <f t="shared" si="37"/>
        <v>942.47779607693792</v>
      </c>
      <c r="O527">
        <v>10</v>
      </c>
      <c r="P527" t="s">
        <v>29</v>
      </c>
      <c r="Q527" t="s">
        <v>30</v>
      </c>
      <c r="R527">
        <v>0</v>
      </c>
      <c r="S527">
        <v>80</v>
      </c>
      <c r="T527">
        <v>0</v>
      </c>
      <c r="U527">
        <v>0</v>
      </c>
      <c r="V527">
        <v>0</v>
      </c>
      <c r="W527">
        <v>0</v>
      </c>
      <c r="X527">
        <f t="shared" si="32"/>
        <v>0</v>
      </c>
      <c r="Y527">
        <f t="shared" si="33"/>
        <v>942.47779607693792</v>
      </c>
    </row>
    <row r="528" spans="1:25">
      <c r="A528">
        <v>2020</v>
      </c>
      <c r="B528" t="s">
        <v>25</v>
      </c>
      <c r="C528">
        <v>27</v>
      </c>
      <c r="D528" t="s">
        <v>58</v>
      </c>
      <c r="E528">
        <v>41</v>
      </c>
      <c r="F528">
        <v>2</v>
      </c>
      <c r="G528" t="s">
        <v>27</v>
      </c>
      <c r="H528" t="s">
        <v>33</v>
      </c>
      <c r="I528" t="str">
        <f>VLOOKUP(H528,CODE_SHEET!$A$2:$G$151,3,FALSE)</f>
        <v>Agaricia</v>
      </c>
      <c r="J528" t="str">
        <f>VLOOKUP(H528,CODE_SHEET!$A$2:$G$151,4,FALSE)</f>
        <v>agaricites</v>
      </c>
      <c r="K528" s="1">
        <v>15</v>
      </c>
      <c r="L528" s="1">
        <v>10</v>
      </c>
      <c r="M528" s="1">
        <v>5</v>
      </c>
      <c r="N528">
        <f t="shared" si="37"/>
        <v>196.34954084936209</v>
      </c>
      <c r="O528">
        <v>10</v>
      </c>
      <c r="P528" t="s">
        <v>29</v>
      </c>
      <c r="Q528" t="s">
        <v>30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f t="shared" si="32"/>
        <v>0</v>
      </c>
      <c r="Y528">
        <f t="shared" si="33"/>
        <v>196.34954084936209</v>
      </c>
    </row>
    <row r="529" spans="1:25">
      <c r="A529">
        <v>2020</v>
      </c>
      <c r="B529" t="s">
        <v>25</v>
      </c>
      <c r="C529">
        <v>27</v>
      </c>
      <c r="D529" t="s">
        <v>58</v>
      </c>
      <c r="E529">
        <v>41</v>
      </c>
      <c r="F529">
        <v>2</v>
      </c>
      <c r="G529" t="s">
        <v>27</v>
      </c>
      <c r="H529" t="s">
        <v>39</v>
      </c>
      <c r="I529" t="str">
        <f>VLOOKUP(H529,CODE_SHEET!$A$2:$G$151,3,FALSE)</f>
        <v>Orbicella</v>
      </c>
      <c r="J529" t="str">
        <f>VLOOKUP(H529,CODE_SHEET!$A$2:$G$151,4,FALSE)</f>
        <v>faveolata</v>
      </c>
      <c r="K529" s="1">
        <v>30</v>
      </c>
      <c r="L529" s="1">
        <v>15</v>
      </c>
      <c r="M529" s="1">
        <v>10</v>
      </c>
      <c r="N529">
        <f t="shared" si="37"/>
        <v>706.85834705770344</v>
      </c>
      <c r="O529">
        <v>10</v>
      </c>
      <c r="P529" t="s">
        <v>29</v>
      </c>
      <c r="Q529" t="s">
        <v>30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f t="shared" si="32"/>
        <v>0</v>
      </c>
      <c r="Y529">
        <f t="shared" si="33"/>
        <v>706.85834705770344</v>
      </c>
    </row>
    <row r="530" spans="1:25">
      <c r="A530">
        <v>2020</v>
      </c>
      <c r="B530" t="s">
        <v>25</v>
      </c>
      <c r="C530">
        <v>27</v>
      </c>
      <c r="D530" t="s">
        <v>58</v>
      </c>
      <c r="E530">
        <v>41</v>
      </c>
      <c r="F530">
        <v>2</v>
      </c>
      <c r="G530" t="s">
        <v>27</v>
      </c>
      <c r="H530" t="s">
        <v>47</v>
      </c>
      <c r="I530" t="str">
        <f>VLOOKUP(H530,CODE_SHEET!$A$2:$G$151,3,FALSE)</f>
        <v>Siderastrea</v>
      </c>
      <c r="J530" t="str">
        <f>VLOOKUP(H530,CODE_SHEET!$A$2:$G$151,4,FALSE)</f>
        <v>radians</v>
      </c>
      <c r="K530" s="1">
        <v>30</v>
      </c>
      <c r="L530" s="1">
        <v>20</v>
      </c>
      <c r="M530" s="1">
        <v>10</v>
      </c>
      <c r="N530">
        <f t="shared" si="37"/>
        <v>785.39816339744834</v>
      </c>
      <c r="O530">
        <v>10</v>
      </c>
      <c r="P530" t="s">
        <v>29</v>
      </c>
      <c r="Q530" t="s">
        <v>30</v>
      </c>
      <c r="R530">
        <v>0</v>
      </c>
      <c r="S530">
        <v>50</v>
      </c>
      <c r="T530">
        <v>0</v>
      </c>
      <c r="U530">
        <v>0</v>
      </c>
      <c r="V530">
        <v>0</v>
      </c>
      <c r="W530">
        <v>0</v>
      </c>
      <c r="X530">
        <f t="shared" si="32"/>
        <v>0</v>
      </c>
      <c r="Y530">
        <f t="shared" si="33"/>
        <v>785.39816339744834</v>
      </c>
    </row>
    <row r="531" spans="1:25">
      <c r="A531">
        <v>2020</v>
      </c>
      <c r="B531" t="s">
        <v>25</v>
      </c>
      <c r="C531">
        <v>27</v>
      </c>
      <c r="D531" t="s">
        <v>58</v>
      </c>
      <c r="E531">
        <v>41</v>
      </c>
      <c r="F531">
        <v>2</v>
      </c>
      <c r="G531" t="s">
        <v>27</v>
      </c>
      <c r="H531" t="s">
        <v>39</v>
      </c>
      <c r="I531" t="str">
        <f>VLOOKUP(H531,CODE_SHEET!$A$2:$G$151,3,FALSE)</f>
        <v>Orbicella</v>
      </c>
      <c r="J531" t="str">
        <f>VLOOKUP(H531,CODE_SHEET!$A$2:$G$151,4,FALSE)</f>
        <v>faveolata</v>
      </c>
      <c r="K531" s="1">
        <v>115</v>
      </c>
      <c r="L531" s="1">
        <v>70</v>
      </c>
      <c r="M531" s="1">
        <v>40</v>
      </c>
      <c r="N531">
        <f t="shared" si="37"/>
        <v>11623.892818282235</v>
      </c>
      <c r="O531">
        <v>10</v>
      </c>
      <c r="P531" t="s">
        <v>29</v>
      </c>
      <c r="Q531" t="s">
        <v>30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f t="shared" si="32"/>
        <v>0</v>
      </c>
      <c r="Y531">
        <f t="shared" si="33"/>
        <v>11623.892818282235</v>
      </c>
    </row>
    <row r="532" spans="1:25">
      <c r="A532">
        <v>2020</v>
      </c>
      <c r="B532" t="s">
        <v>25</v>
      </c>
      <c r="C532">
        <v>27</v>
      </c>
      <c r="D532" t="s">
        <v>58</v>
      </c>
      <c r="E532">
        <v>41</v>
      </c>
      <c r="F532">
        <v>2</v>
      </c>
      <c r="G532" t="s">
        <v>27</v>
      </c>
      <c r="H532" t="s">
        <v>28</v>
      </c>
      <c r="I532" t="str">
        <f>VLOOKUP(H532,CODE_SHEET!$A$2:$G$151,3,FALSE)</f>
        <v>Porites</v>
      </c>
      <c r="J532" t="str">
        <f>VLOOKUP(H532,CODE_SHEET!$A$2:$G$151,4,FALSE)</f>
        <v>astreoides</v>
      </c>
      <c r="K532" s="1">
        <v>15</v>
      </c>
      <c r="L532" s="1">
        <v>10</v>
      </c>
      <c r="M532" s="1">
        <v>5</v>
      </c>
      <c r="N532">
        <f t="shared" si="37"/>
        <v>196.34954084936209</v>
      </c>
      <c r="O532">
        <v>10</v>
      </c>
      <c r="P532" t="s">
        <v>29</v>
      </c>
      <c r="Q532" t="s">
        <v>30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f t="shared" si="32"/>
        <v>0</v>
      </c>
      <c r="Y532">
        <f t="shared" si="33"/>
        <v>196.34954084936209</v>
      </c>
    </row>
    <row r="533" spans="1:25">
      <c r="A533">
        <v>2020</v>
      </c>
      <c r="B533" t="s">
        <v>25</v>
      </c>
      <c r="C533">
        <v>27</v>
      </c>
      <c r="D533" t="s">
        <v>58</v>
      </c>
      <c r="E533">
        <v>41</v>
      </c>
      <c r="F533">
        <v>2</v>
      </c>
      <c r="G533" t="s">
        <v>27</v>
      </c>
      <c r="H533" t="s">
        <v>47</v>
      </c>
      <c r="I533" t="str">
        <f>VLOOKUP(H533,CODE_SHEET!$A$2:$G$151,3,FALSE)</f>
        <v>Siderastrea</v>
      </c>
      <c r="J533" t="str">
        <f>VLOOKUP(H533,CODE_SHEET!$A$2:$G$151,4,FALSE)</f>
        <v>radians</v>
      </c>
      <c r="K533" s="1">
        <v>40</v>
      </c>
      <c r="L533" s="1">
        <v>35</v>
      </c>
      <c r="M533" s="1">
        <v>30</v>
      </c>
      <c r="N533">
        <f t="shared" si="37"/>
        <v>3534.291735288517</v>
      </c>
      <c r="O533">
        <v>10</v>
      </c>
      <c r="P533" t="s">
        <v>29</v>
      </c>
      <c r="Q533" t="s">
        <v>30</v>
      </c>
      <c r="R533">
        <v>0</v>
      </c>
      <c r="S533">
        <v>0</v>
      </c>
      <c r="T533">
        <v>80</v>
      </c>
      <c r="U533">
        <v>0</v>
      </c>
      <c r="V533">
        <v>0</v>
      </c>
      <c r="W533">
        <v>0</v>
      </c>
      <c r="X533">
        <f t="shared" si="32"/>
        <v>0</v>
      </c>
      <c r="Y533">
        <f t="shared" si="33"/>
        <v>3534.291735288517</v>
      </c>
    </row>
    <row r="534" spans="1:25">
      <c r="A534">
        <v>2020</v>
      </c>
      <c r="B534" t="s">
        <v>25</v>
      </c>
      <c r="C534">
        <v>27</v>
      </c>
      <c r="D534" t="s">
        <v>58</v>
      </c>
      <c r="E534">
        <v>41</v>
      </c>
      <c r="F534">
        <v>2</v>
      </c>
      <c r="G534" t="s">
        <v>27</v>
      </c>
      <c r="H534" t="s">
        <v>65</v>
      </c>
      <c r="I534" t="str">
        <f>VLOOKUP(H534,CODE_SHEET!$A$2:$G$151,3,FALSE)</f>
        <v>Isophyllia</v>
      </c>
      <c r="J534" t="str">
        <f>VLOOKUP(H534,CODE_SHEET!$A$2:$G$151,4,FALSE)</f>
        <v>sinuosa</v>
      </c>
      <c r="K534" s="1">
        <v>20</v>
      </c>
      <c r="L534" s="1">
        <v>15</v>
      </c>
      <c r="M534" s="1">
        <v>5</v>
      </c>
      <c r="N534">
        <f t="shared" si="37"/>
        <v>274.88935718910693</v>
      </c>
      <c r="O534">
        <v>10</v>
      </c>
      <c r="P534" t="s">
        <v>29</v>
      </c>
      <c r="Q534" t="s">
        <v>30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f t="shared" si="32"/>
        <v>0</v>
      </c>
      <c r="Y534">
        <f t="shared" si="33"/>
        <v>274.88935718910693</v>
      </c>
    </row>
    <row r="535" spans="1:25">
      <c r="A535">
        <v>2020</v>
      </c>
      <c r="B535" t="s">
        <v>25</v>
      </c>
      <c r="C535">
        <v>27</v>
      </c>
      <c r="D535" t="s">
        <v>58</v>
      </c>
      <c r="E535">
        <v>41</v>
      </c>
      <c r="F535">
        <v>2</v>
      </c>
      <c r="G535" t="s">
        <v>27</v>
      </c>
      <c r="H535" t="s">
        <v>34</v>
      </c>
      <c r="I535" t="str">
        <f>VLOOKUP(H535,CODE_SHEET!$A$2:$G$151,3,FALSE)</f>
        <v>Orbicella</v>
      </c>
      <c r="J535" t="str">
        <f>VLOOKUP(H535,CODE_SHEET!$A$2:$G$151,4,FALSE)</f>
        <v>annularis</v>
      </c>
      <c r="K535" s="1">
        <v>50</v>
      </c>
      <c r="L535" s="1">
        <v>40</v>
      </c>
      <c r="M535" s="1">
        <v>40</v>
      </c>
      <c r="N535">
        <f t="shared" si="37"/>
        <v>5654.8667764616275</v>
      </c>
      <c r="O535">
        <v>10</v>
      </c>
      <c r="P535" t="s">
        <v>29</v>
      </c>
      <c r="Q535" t="s">
        <v>30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f t="shared" si="32"/>
        <v>0</v>
      </c>
      <c r="Y535">
        <f t="shared" si="33"/>
        <v>5654.8667764616275</v>
      </c>
    </row>
    <row r="536" spans="1:25">
      <c r="A536">
        <v>2020</v>
      </c>
      <c r="B536" t="s">
        <v>25</v>
      </c>
      <c r="C536">
        <v>27</v>
      </c>
      <c r="D536" t="s">
        <v>58</v>
      </c>
      <c r="E536">
        <v>41</v>
      </c>
      <c r="F536">
        <v>2</v>
      </c>
      <c r="G536" t="s">
        <v>27</v>
      </c>
      <c r="H536" t="s">
        <v>52</v>
      </c>
      <c r="I536" t="str">
        <f>VLOOKUP(H536,CODE_SHEET!$A$2:$G$151,3,FALSE)</f>
        <v>Dichocoenia</v>
      </c>
      <c r="J536" t="str">
        <f>VLOOKUP(H536,CODE_SHEET!$A$2:$G$151,4,FALSE)</f>
        <v>stokesii</v>
      </c>
      <c r="K536" s="1">
        <v>20</v>
      </c>
      <c r="L536" s="1">
        <v>15</v>
      </c>
      <c r="M536" s="1">
        <v>5</v>
      </c>
      <c r="N536">
        <f t="shared" si="37"/>
        <v>274.88935718910693</v>
      </c>
      <c r="O536">
        <v>10</v>
      </c>
      <c r="P536" t="s">
        <v>29</v>
      </c>
      <c r="Q536" t="s">
        <v>30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f t="shared" si="32"/>
        <v>0</v>
      </c>
      <c r="Y536">
        <f t="shared" si="33"/>
        <v>274.88935718910693</v>
      </c>
    </row>
    <row r="537" spans="1:25">
      <c r="A537">
        <v>2020</v>
      </c>
      <c r="B537" t="s">
        <v>25</v>
      </c>
      <c r="C537">
        <v>27</v>
      </c>
      <c r="D537" t="s">
        <v>58</v>
      </c>
      <c r="E537">
        <v>41</v>
      </c>
      <c r="F537">
        <v>2</v>
      </c>
      <c r="G537" t="s">
        <v>27</v>
      </c>
      <c r="H537" t="s">
        <v>49</v>
      </c>
      <c r="I537" t="str">
        <f>VLOOKUP(H537,CODE_SHEET!$A$2:$G$151,3,FALSE)</f>
        <v xml:space="preserve">Stephanocoenia </v>
      </c>
      <c r="J537" t="str">
        <f>VLOOKUP(H537,CODE_SHEET!$A$2:$G$151,4,FALSE)</f>
        <v>intersepta</v>
      </c>
      <c r="K537" s="1">
        <v>20</v>
      </c>
      <c r="L537" s="1">
        <v>20</v>
      </c>
      <c r="M537" s="1">
        <v>5</v>
      </c>
      <c r="N537">
        <f t="shared" si="37"/>
        <v>314.15926535897933</v>
      </c>
      <c r="O537">
        <v>10</v>
      </c>
      <c r="P537" t="s">
        <v>29</v>
      </c>
      <c r="Q537" t="s">
        <v>30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f t="shared" si="32"/>
        <v>0</v>
      </c>
      <c r="Y537">
        <f t="shared" si="33"/>
        <v>314.15926535897933</v>
      </c>
    </row>
    <row r="538" spans="1:25">
      <c r="A538">
        <v>2020</v>
      </c>
      <c r="B538" t="s">
        <v>25</v>
      </c>
      <c r="C538">
        <v>27</v>
      </c>
      <c r="D538" t="s">
        <v>58</v>
      </c>
      <c r="E538">
        <v>41</v>
      </c>
      <c r="F538">
        <v>2</v>
      </c>
      <c r="G538" t="s">
        <v>27</v>
      </c>
      <c r="H538" t="s">
        <v>28</v>
      </c>
      <c r="I538" t="str">
        <f>VLOOKUP(H538,CODE_SHEET!$A$2:$G$151,3,FALSE)</f>
        <v>Porites</v>
      </c>
      <c r="J538" t="str">
        <f>VLOOKUP(H538,CODE_SHEET!$A$2:$G$151,4,FALSE)</f>
        <v>astreoides</v>
      </c>
      <c r="K538" s="1">
        <v>15</v>
      </c>
      <c r="L538" s="1">
        <v>10</v>
      </c>
      <c r="M538" s="1">
        <v>5</v>
      </c>
      <c r="N538">
        <f t="shared" si="37"/>
        <v>196.34954084936209</v>
      </c>
      <c r="O538">
        <v>10</v>
      </c>
      <c r="P538" t="s">
        <v>29</v>
      </c>
      <c r="Q538" t="s">
        <v>30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f t="shared" ref="X538:X601" si="38">SUM(U538:W538)/100*N538</f>
        <v>0</v>
      </c>
      <c r="Y538">
        <f t="shared" ref="Y538:Y601" si="39">N538-X538</f>
        <v>196.34954084936209</v>
      </c>
    </row>
    <row r="539" spans="1:25">
      <c r="A539">
        <v>2020</v>
      </c>
      <c r="B539" t="s">
        <v>25</v>
      </c>
      <c r="C539">
        <v>27</v>
      </c>
      <c r="D539" t="s">
        <v>58</v>
      </c>
      <c r="E539">
        <v>41</v>
      </c>
      <c r="F539">
        <v>2</v>
      </c>
      <c r="G539" t="s">
        <v>27</v>
      </c>
      <c r="H539" t="s">
        <v>47</v>
      </c>
      <c r="I539" t="str">
        <f>VLOOKUP(H539,CODE_SHEET!$A$2:$G$151,3,FALSE)</f>
        <v>Siderastrea</v>
      </c>
      <c r="J539" t="str">
        <f>VLOOKUP(H539,CODE_SHEET!$A$2:$G$151,4,FALSE)</f>
        <v>radians</v>
      </c>
      <c r="K539" s="1">
        <v>30</v>
      </c>
      <c r="L539" s="1">
        <v>30</v>
      </c>
      <c r="M539" s="1">
        <v>5</v>
      </c>
      <c r="N539">
        <f t="shared" si="37"/>
        <v>471.23889803846896</v>
      </c>
      <c r="O539">
        <v>10</v>
      </c>
      <c r="P539" t="s">
        <v>29</v>
      </c>
      <c r="Q539" t="s">
        <v>30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f t="shared" si="38"/>
        <v>0</v>
      </c>
      <c r="Y539">
        <f t="shared" si="39"/>
        <v>471.23889803846896</v>
      </c>
    </row>
    <row r="540" spans="1:25">
      <c r="A540">
        <v>2020</v>
      </c>
      <c r="B540" t="s">
        <v>25</v>
      </c>
      <c r="C540">
        <v>27</v>
      </c>
      <c r="D540" t="s">
        <v>58</v>
      </c>
      <c r="E540">
        <v>41</v>
      </c>
      <c r="F540">
        <v>2</v>
      </c>
      <c r="G540" t="s">
        <v>27</v>
      </c>
      <c r="H540" t="s">
        <v>47</v>
      </c>
      <c r="I540" t="str">
        <f>VLOOKUP(H540,CODE_SHEET!$A$2:$G$151,3,FALSE)</f>
        <v>Siderastrea</v>
      </c>
      <c r="J540" t="str">
        <f>VLOOKUP(H540,CODE_SHEET!$A$2:$G$151,4,FALSE)</f>
        <v>radians</v>
      </c>
      <c r="K540" s="1">
        <v>45</v>
      </c>
      <c r="L540" s="1">
        <v>25</v>
      </c>
      <c r="M540" s="1">
        <v>15</v>
      </c>
      <c r="N540">
        <f t="shared" si="37"/>
        <v>1649.3361431346416</v>
      </c>
      <c r="O540">
        <v>10</v>
      </c>
      <c r="P540" t="s">
        <v>29</v>
      </c>
      <c r="Q540" t="s">
        <v>30</v>
      </c>
      <c r="R540">
        <v>0</v>
      </c>
      <c r="S540">
        <v>80</v>
      </c>
      <c r="T540">
        <v>0</v>
      </c>
      <c r="U540">
        <v>0</v>
      </c>
      <c r="V540">
        <v>0</v>
      </c>
      <c r="W540">
        <v>0</v>
      </c>
      <c r="X540">
        <f t="shared" si="38"/>
        <v>0</v>
      </c>
      <c r="Y540">
        <f t="shared" si="39"/>
        <v>1649.3361431346416</v>
      </c>
    </row>
    <row r="541" spans="1:25">
      <c r="A541">
        <v>2020</v>
      </c>
      <c r="B541" t="s">
        <v>25</v>
      </c>
      <c r="C541">
        <v>27</v>
      </c>
      <c r="D541" t="s">
        <v>58</v>
      </c>
      <c r="E541">
        <v>41</v>
      </c>
      <c r="F541">
        <v>2</v>
      </c>
      <c r="G541" t="s">
        <v>27</v>
      </c>
      <c r="H541" t="s">
        <v>49</v>
      </c>
      <c r="I541" t="str">
        <f>VLOOKUP(H541,CODE_SHEET!$A$2:$G$151,3,FALSE)</f>
        <v xml:space="preserve">Stephanocoenia </v>
      </c>
      <c r="J541" t="str">
        <f>VLOOKUP(H541,CODE_SHEET!$A$2:$G$151,4,FALSE)</f>
        <v>intersepta</v>
      </c>
      <c r="K541" s="1">
        <v>25</v>
      </c>
      <c r="L541" s="1">
        <v>20</v>
      </c>
      <c r="M541" s="1">
        <v>5</v>
      </c>
      <c r="N541">
        <f t="shared" si="37"/>
        <v>353.42917352885172</v>
      </c>
      <c r="O541">
        <v>10</v>
      </c>
      <c r="P541" t="s">
        <v>29</v>
      </c>
      <c r="Q541" t="s">
        <v>30</v>
      </c>
      <c r="R541">
        <v>0</v>
      </c>
      <c r="S541">
        <v>60</v>
      </c>
      <c r="T541">
        <v>0</v>
      </c>
      <c r="U541">
        <v>0</v>
      </c>
      <c r="V541">
        <v>0</v>
      </c>
      <c r="W541">
        <v>0</v>
      </c>
      <c r="X541">
        <f t="shared" si="38"/>
        <v>0</v>
      </c>
      <c r="Y541">
        <f t="shared" si="39"/>
        <v>353.42917352885172</v>
      </c>
    </row>
    <row r="542" spans="1:25">
      <c r="A542">
        <v>2020</v>
      </c>
      <c r="B542" t="s">
        <v>25</v>
      </c>
      <c r="C542">
        <v>27</v>
      </c>
      <c r="D542" t="s">
        <v>58</v>
      </c>
      <c r="E542">
        <v>41</v>
      </c>
      <c r="F542">
        <v>2</v>
      </c>
      <c r="G542" t="s">
        <v>27</v>
      </c>
      <c r="H542" t="s">
        <v>49</v>
      </c>
      <c r="I542" t="str">
        <f>VLOOKUP(H542,CODE_SHEET!$A$2:$G$151,3,FALSE)</f>
        <v xml:space="preserve">Stephanocoenia </v>
      </c>
      <c r="J542" t="str">
        <f>VLOOKUP(H542,CODE_SHEET!$A$2:$G$151,4,FALSE)</f>
        <v>intersepta</v>
      </c>
      <c r="K542" s="1">
        <v>30</v>
      </c>
      <c r="L542" s="1">
        <v>20</v>
      </c>
      <c r="M542" s="1">
        <v>20</v>
      </c>
      <c r="N542">
        <f t="shared" si="37"/>
        <v>1570.7963267948967</v>
      </c>
      <c r="O542">
        <v>10</v>
      </c>
      <c r="P542" t="s">
        <v>41</v>
      </c>
      <c r="Q542" t="s">
        <v>45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f t="shared" si="38"/>
        <v>0</v>
      </c>
      <c r="Y542">
        <f t="shared" si="39"/>
        <v>1570.7963267948967</v>
      </c>
    </row>
    <row r="543" spans="1:25">
      <c r="A543">
        <v>2020</v>
      </c>
      <c r="B543" t="s">
        <v>25</v>
      </c>
      <c r="C543">
        <v>27</v>
      </c>
      <c r="D543" t="s">
        <v>58</v>
      </c>
      <c r="E543">
        <v>41</v>
      </c>
      <c r="F543">
        <v>2</v>
      </c>
      <c r="G543" t="s">
        <v>27</v>
      </c>
      <c r="H543" t="s">
        <v>66</v>
      </c>
      <c r="I543" t="str">
        <f>VLOOKUP(H543,CODE_SHEET!$A$2:$G$151,3,FALSE)</f>
        <v>Favia</v>
      </c>
      <c r="J543" t="str">
        <f>VLOOKUP(H543,CODE_SHEET!$A$2:$G$151,4,FALSE)</f>
        <v>fragum</v>
      </c>
      <c r="K543" s="1">
        <v>10</v>
      </c>
      <c r="L543" s="1">
        <v>10</v>
      </c>
      <c r="M543" s="1">
        <v>5</v>
      </c>
      <c r="N543">
        <f t="shared" si="37"/>
        <v>157.07963267948966</v>
      </c>
      <c r="O543">
        <v>10</v>
      </c>
      <c r="P543" t="s">
        <v>29</v>
      </c>
      <c r="Q543" t="s">
        <v>30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f t="shared" si="38"/>
        <v>0</v>
      </c>
      <c r="Y543">
        <f t="shared" si="39"/>
        <v>157.07963267948966</v>
      </c>
    </row>
    <row r="544" spans="1:25">
      <c r="A544">
        <v>2020</v>
      </c>
      <c r="B544" t="s">
        <v>25</v>
      </c>
      <c r="C544">
        <v>27</v>
      </c>
      <c r="D544" t="s">
        <v>58</v>
      </c>
      <c r="E544">
        <v>41</v>
      </c>
      <c r="F544">
        <v>2</v>
      </c>
      <c r="G544" t="s">
        <v>27</v>
      </c>
      <c r="H544" t="s">
        <v>33</v>
      </c>
      <c r="I544" t="str">
        <f>VLOOKUP(H544,CODE_SHEET!$A$2:$G$151,3,FALSE)</f>
        <v>Agaricia</v>
      </c>
      <c r="J544" t="str">
        <f>VLOOKUP(H544,CODE_SHEET!$A$2:$G$151,4,FALSE)</f>
        <v>agaricites</v>
      </c>
      <c r="K544" s="1">
        <v>15</v>
      </c>
      <c r="L544" s="1">
        <v>10</v>
      </c>
      <c r="M544" s="1">
        <v>5</v>
      </c>
      <c r="N544">
        <f t="shared" si="37"/>
        <v>196.34954084936209</v>
      </c>
      <c r="O544">
        <v>10</v>
      </c>
      <c r="P544" t="s">
        <v>29</v>
      </c>
      <c r="Q544" t="s">
        <v>30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f t="shared" si="38"/>
        <v>0</v>
      </c>
      <c r="Y544">
        <f t="shared" si="39"/>
        <v>196.34954084936209</v>
      </c>
    </row>
    <row r="545" spans="1:25">
      <c r="A545">
        <v>2020</v>
      </c>
      <c r="B545" t="s">
        <v>25</v>
      </c>
      <c r="C545">
        <v>27</v>
      </c>
      <c r="D545" t="s">
        <v>58</v>
      </c>
      <c r="E545">
        <v>41</v>
      </c>
      <c r="F545">
        <v>2</v>
      </c>
      <c r="G545" t="s">
        <v>27</v>
      </c>
      <c r="H545" t="s">
        <v>44</v>
      </c>
      <c r="I545" t="str">
        <f>VLOOKUP(H545,CODE_SHEET!$A$2:$G$151,3,FALSE)</f>
        <v>Madracis</v>
      </c>
      <c r="J545" t="str">
        <f>VLOOKUP(H545,CODE_SHEET!$A$2:$G$151,4,FALSE)</f>
        <v>decactis</v>
      </c>
      <c r="K545" s="1">
        <v>10</v>
      </c>
      <c r="L545" s="1">
        <v>5</v>
      </c>
      <c r="M545" s="1">
        <v>5</v>
      </c>
      <c r="N545">
        <f t="shared" si="37"/>
        <v>117.80972450961724</v>
      </c>
      <c r="O545">
        <v>10</v>
      </c>
      <c r="P545" t="s">
        <v>29</v>
      </c>
      <c r="Q545" t="s">
        <v>30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f t="shared" si="38"/>
        <v>0</v>
      </c>
      <c r="Y545">
        <f t="shared" si="39"/>
        <v>117.80972450961724</v>
      </c>
    </row>
    <row r="546" spans="1:25">
      <c r="A546">
        <v>2020</v>
      </c>
      <c r="B546" t="s">
        <v>25</v>
      </c>
      <c r="C546">
        <v>27</v>
      </c>
      <c r="D546" t="s">
        <v>58</v>
      </c>
      <c r="E546">
        <v>41</v>
      </c>
      <c r="F546">
        <v>2</v>
      </c>
      <c r="G546" t="s">
        <v>27</v>
      </c>
      <c r="H546" t="s">
        <v>33</v>
      </c>
      <c r="I546" t="str">
        <f>VLOOKUP(H546,CODE_SHEET!$A$2:$G$151,3,FALSE)</f>
        <v>Agaricia</v>
      </c>
      <c r="J546" t="str">
        <f>VLOOKUP(H546,CODE_SHEET!$A$2:$G$151,4,FALSE)</f>
        <v>agaricites</v>
      </c>
      <c r="K546" s="1">
        <v>25</v>
      </c>
      <c r="L546" s="1">
        <v>10</v>
      </c>
      <c r="M546" s="1">
        <v>1</v>
      </c>
      <c r="N546">
        <f t="shared" si="37"/>
        <v>54.977871437821378</v>
      </c>
      <c r="O546">
        <v>10</v>
      </c>
      <c r="P546" t="s">
        <v>29</v>
      </c>
      <c r="Q546" t="s">
        <v>30</v>
      </c>
      <c r="R546">
        <v>0</v>
      </c>
      <c r="S546">
        <v>0</v>
      </c>
      <c r="T546">
        <v>20</v>
      </c>
      <c r="U546">
        <v>0</v>
      </c>
      <c r="V546">
        <v>0</v>
      </c>
      <c r="W546">
        <v>0</v>
      </c>
      <c r="X546">
        <f t="shared" si="38"/>
        <v>0</v>
      </c>
      <c r="Y546">
        <f t="shared" si="39"/>
        <v>54.977871437821378</v>
      </c>
    </row>
    <row r="547" spans="1:25">
      <c r="A547">
        <v>2020</v>
      </c>
      <c r="B547" t="s">
        <v>25</v>
      </c>
      <c r="C547">
        <v>27</v>
      </c>
      <c r="D547" t="s">
        <v>58</v>
      </c>
      <c r="E547">
        <v>41</v>
      </c>
      <c r="F547">
        <v>2</v>
      </c>
      <c r="G547" t="s">
        <v>27</v>
      </c>
      <c r="H547" t="s">
        <v>47</v>
      </c>
      <c r="I547" t="str">
        <f>VLOOKUP(H547,CODE_SHEET!$A$2:$G$151,3,FALSE)</f>
        <v>Siderastrea</v>
      </c>
      <c r="J547" t="str">
        <f>VLOOKUP(H547,CODE_SHEET!$A$2:$G$151,4,FALSE)</f>
        <v>radians</v>
      </c>
      <c r="K547" s="1">
        <v>20</v>
      </c>
      <c r="L547" s="1">
        <v>20</v>
      </c>
      <c r="M547" s="1">
        <v>5</v>
      </c>
      <c r="N547">
        <f t="shared" si="37"/>
        <v>314.15926535897933</v>
      </c>
      <c r="O547">
        <v>10</v>
      </c>
      <c r="P547" t="s">
        <v>29</v>
      </c>
      <c r="Q547" t="s">
        <v>30</v>
      </c>
      <c r="R547">
        <v>5</v>
      </c>
      <c r="S547">
        <v>0</v>
      </c>
      <c r="T547">
        <v>0</v>
      </c>
      <c r="U547">
        <v>0</v>
      </c>
      <c r="V547">
        <v>0</v>
      </c>
      <c r="W547">
        <v>0</v>
      </c>
      <c r="X547">
        <f t="shared" si="38"/>
        <v>0</v>
      </c>
      <c r="Y547">
        <f t="shared" si="39"/>
        <v>314.15926535897933</v>
      </c>
    </row>
    <row r="548" spans="1:25">
      <c r="A548">
        <v>2020</v>
      </c>
      <c r="B548" t="s">
        <v>25</v>
      </c>
      <c r="C548">
        <v>27</v>
      </c>
      <c r="D548" t="s">
        <v>58</v>
      </c>
      <c r="E548">
        <v>41</v>
      </c>
      <c r="F548">
        <v>2</v>
      </c>
      <c r="G548" t="s">
        <v>27</v>
      </c>
      <c r="H548" t="s">
        <v>43</v>
      </c>
      <c r="I548" t="str">
        <f>VLOOKUP(H548,CODE_SHEET!$A$2:$G$151,3,FALSE)</f>
        <v>Montastraea</v>
      </c>
      <c r="J548" t="str">
        <f>VLOOKUP(H548,CODE_SHEET!$A$2:$G$151,4,FALSE)</f>
        <v>cavernosa</v>
      </c>
      <c r="K548" s="1">
        <v>20</v>
      </c>
      <c r="L548" s="1">
        <v>15</v>
      </c>
      <c r="M548" s="1">
        <v>5</v>
      </c>
      <c r="N548">
        <f t="shared" si="37"/>
        <v>274.88935718910693</v>
      </c>
      <c r="O548">
        <v>10</v>
      </c>
      <c r="P548" t="s">
        <v>29</v>
      </c>
      <c r="Q548" t="s">
        <v>30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f t="shared" si="38"/>
        <v>0</v>
      </c>
      <c r="Y548">
        <f t="shared" si="39"/>
        <v>274.88935718910693</v>
      </c>
    </row>
    <row r="549" spans="1:25">
      <c r="A549">
        <v>2020</v>
      </c>
      <c r="B549" t="s">
        <v>25</v>
      </c>
      <c r="C549">
        <v>27</v>
      </c>
      <c r="D549" t="s">
        <v>58</v>
      </c>
      <c r="E549">
        <v>41</v>
      </c>
      <c r="F549">
        <v>2</v>
      </c>
      <c r="G549" t="s">
        <v>27</v>
      </c>
      <c r="H549" t="s">
        <v>33</v>
      </c>
      <c r="I549" t="str">
        <f>VLOOKUP(H549,CODE_SHEET!$A$2:$G$151,3,FALSE)</f>
        <v>Agaricia</v>
      </c>
      <c r="J549" t="str">
        <f>VLOOKUP(H549,CODE_SHEET!$A$2:$G$151,4,FALSE)</f>
        <v>agaricites</v>
      </c>
      <c r="K549" s="1">
        <v>25</v>
      </c>
      <c r="L549" s="1">
        <v>10</v>
      </c>
      <c r="M549" s="1">
        <v>5</v>
      </c>
      <c r="N549">
        <f t="shared" si="37"/>
        <v>274.88935718910693</v>
      </c>
      <c r="O549">
        <v>10</v>
      </c>
      <c r="P549" t="s">
        <v>29</v>
      </c>
      <c r="Q549" t="s">
        <v>30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f t="shared" si="38"/>
        <v>0</v>
      </c>
      <c r="Y549">
        <f t="shared" si="39"/>
        <v>274.88935718910693</v>
      </c>
    </row>
    <row r="550" spans="1:25">
      <c r="A550">
        <v>2020</v>
      </c>
      <c r="B550" t="s">
        <v>25</v>
      </c>
      <c r="C550">
        <v>27</v>
      </c>
      <c r="D550" t="s">
        <v>58</v>
      </c>
      <c r="E550">
        <v>41</v>
      </c>
      <c r="F550">
        <v>2</v>
      </c>
      <c r="G550" t="s">
        <v>27</v>
      </c>
      <c r="H550" t="s">
        <v>39</v>
      </c>
      <c r="I550" t="str">
        <f>VLOOKUP(H550,CODE_SHEET!$A$2:$G$151,3,FALSE)</f>
        <v>Orbicella</v>
      </c>
      <c r="J550" t="str">
        <f>VLOOKUP(H550,CODE_SHEET!$A$2:$G$151,4,FALSE)</f>
        <v>faveolata</v>
      </c>
      <c r="K550" s="1">
        <v>70</v>
      </c>
      <c r="L550" s="1">
        <v>35</v>
      </c>
      <c r="M550" s="1">
        <v>30</v>
      </c>
      <c r="N550">
        <f t="shared" ref="N550:N613" si="40">PI()*(K550/2)*M550+PI()*(L550/2)*M550</f>
        <v>4948.0084294039243</v>
      </c>
      <c r="O550">
        <v>10</v>
      </c>
      <c r="P550" t="s">
        <v>29</v>
      </c>
      <c r="Q550" t="s">
        <v>30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f t="shared" si="38"/>
        <v>0</v>
      </c>
      <c r="Y550">
        <f t="shared" si="39"/>
        <v>4948.0084294039243</v>
      </c>
    </row>
    <row r="551" spans="1:25">
      <c r="A551">
        <v>2020</v>
      </c>
      <c r="B551" t="s">
        <v>25</v>
      </c>
      <c r="C551">
        <v>27</v>
      </c>
      <c r="D551" t="s">
        <v>58</v>
      </c>
      <c r="E551">
        <v>41</v>
      </c>
      <c r="F551">
        <v>2</v>
      </c>
      <c r="G551" t="s">
        <v>27</v>
      </c>
      <c r="H551" t="s">
        <v>62</v>
      </c>
      <c r="I551" t="str">
        <f>VLOOKUP(H551,CODE_SHEET!$A$2:$G$151,3,FALSE)</f>
        <v>Millepora</v>
      </c>
      <c r="J551" t="str">
        <f>VLOOKUP(H551,CODE_SHEET!$A$2:$G$151,4,FALSE)</f>
        <v>alcicornis</v>
      </c>
      <c r="K551" s="1">
        <v>10</v>
      </c>
      <c r="L551" s="1">
        <v>1</v>
      </c>
      <c r="M551" s="1">
        <v>30</v>
      </c>
      <c r="N551">
        <f t="shared" si="40"/>
        <v>518.36278784231581</v>
      </c>
      <c r="O551">
        <v>10</v>
      </c>
      <c r="P551" t="s">
        <v>29</v>
      </c>
      <c r="Q551" t="s">
        <v>30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f t="shared" si="38"/>
        <v>0</v>
      </c>
      <c r="Y551">
        <f t="shared" si="39"/>
        <v>518.36278784231581</v>
      </c>
    </row>
    <row r="552" spans="1:25">
      <c r="A552">
        <v>2020</v>
      </c>
      <c r="B552" t="s">
        <v>25</v>
      </c>
      <c r="C552">
        <v>27</v>
      </c>
      <c r="D552" t="s">
        <v>58</v>
      </c>
      <c r="E552">
        <v>41</v>
      </c>
      <c r="F552">
        <v>2</v>
      </c>
      <c r="G552" t="s">
        <v>27</v>
      </c>
      <c r="H552" t="s">
        <v>67</v>
      </c>
      <c r="I552" t="str">
        <f>VLOOKUP(H552,CODE_SHEET!$A$2:$G$151,3,FALSE)</f>
        <v>Mycetophellia</v>
      </c>
      <c r="J552" t="str">
        <f>VLOOKUP(H552,CODE_SHEET!$A$2:$G$151,4,FALSE)</f>
        <v>aliciae</v>
      </c>
      <c r="K552" s="1">
        <v>15</v>
      </c>
      <c r="L552" s="1">
        <v>10</v>
      </c>
      <c r="M552" s="1">
        <v>5</v>
      </c>
      <c r="N552">
        <f t="shared" si="40"/>
        <v>196.34954084936209</v>
      </c>
      <c r="O552">
        <v>10</v>
      </c>
      <c r="P552" t="s">
        <v>29</v>
      </c>
      <c r="Q552" t="s">
        <v>30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f t="shared" si="38"/>
        <v>0</v>
      </c>
      <c r="Y552">
        <f t="shared" si="39"/>
        <v>196.34954084936209</v>
      </c>
    </row>
    <row r="553" spans="1:25">
      <c r="A553">
        <v>2020</v>
      </c>
      <c r="B553" t="s">
        <v>25</v>
      </c>
      <c r="C553">
        <v>28</v>
      </c>
      <c r="D553" t="s">
        <v>55</v>
      </c>
      <c r="E553">
        <v>33</v>
      </c>
      <c r="F553">
        <v>2</v>
      </c>
      <c r="G553" t="s">
        <v>38</v>
      </c>
      <c r="H553" t="s">
        <v>31</v>
      </c>
      <c r="I553" t="str">
        <f>VLOOKUP(H553,CODE_SHEET!$A$2:$G$151,3,FALSE)</f>
        <v>Siderastrea</v>
      </c>
      <c r="J553" t="str">
        <f>VLOOKUP(H553,CODE_SHEET!$A$2:$G$151,4,FALSE)</f>
        <v>siderea</v>
      </c>
      <c r="K553" s="1">
        <v>30</v>
      </c>
      <c r="L553" s="1">
        <v>23</v>
      </c>
      <c r="M553" s="1">
        <v>10</v>
      </c>
      <c r="N553">
        <f t="shared" si="40"/>
        <v>832.52205320129519</v>
      </c>
      <c r="O553">
        <v>10</v>
      </c>
      <c r="P553" t="s">
        <v>29</v>
      </c>
      <c r="Q553" t="s">
        <v>30</v>
      </c>
      <c r="R553">
        <v>0</v>
      </c>
      <c r="S553">
        <v>0</v>
      </c>
      <c r="T553">
        <v>90</v>
      </c>
      <c r="U553">
        <v>0</v>
      </c>
      <c r="V553">
        <v>0</v>
      </c>
      <c r="W553">
        <v>0</v>
      </c>
      <c r="X553">
        <f t="shared" si="38"/>
        <v>0</v>
      </c>
      <c r="Y553">
        <f t="shared" si="39"/>
        <v>832.52205320129519</v>
      </c>
    </row>
    <row r="554" spans="1:25">
      <c r="A554">
        <v>2020</v>
      </c>
      <c r="B554" t="s">
        <v>25</v>
      </c>
      <c r="C554">
        <v>28</v>
      </c>
      <c r="D554" t="s">
        <v>55</v>
      </c>
      <c r="E554">
        <v>33</v>
      </c>
      <c r="F554">
        <v>2</v>
      </c>
      <c r="G554" t="s">
        <v>38</v>
      </c>
      <c r="H554" t="s">
        <v>33</v>
      </c>
      <c r="I554" t="str">
        <f>VLOOKUP(H554,CODE_SHEET!$A$2:$G$151,3,FALSE)</f>
        <v>Agaricia</v>
      </c>
      <c r="J554" t="str">
        <f>VLOOKUP(H554,CODE_SHEET!$A$2:$G$151,4,FALSE)</f>
        <v>agaricites</v>
      </c>
      <c r="K554" s="1">
        <v>12</v>
      </c>
      <c r="L554" s="1">
        <v>10</v>
      </c>
      <c r="M554" s="1">
        <v>1</v>
      </c>
      <c r="N554">
        <f t="shared" si="40"/>
        <v>34.557519189487721</v>
      </c>
      <c r="O554">
        <v>10</v>
      </c>
      <c r="P554" t="s">
        <v>29</v>
      </c>
      <c r="Q554" t="s">
        <v>30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f t="shared" si="38"/>
        <v>0</v>
      </c>
      <c r="Y554">
        <f t="shared" si="39"/>
        <v>34.557519189487721</v>
      </c>
    </row>
    <row r="555" spans="1:25">
      <c r="A555">
        <v>2020</v>
      </c>
      <c r="B555" t="s">
        <v>25</v>
      </c>
      <c r="C555">
        <v>28</v>
      </c>
      <c r="D555" t="s">
        <v>55</v>
      </c>
      <c r="E555">
        <v>33</v>
      </c>
      <c r="F555">
        <v>2</v>
      </c>
      <c r="G555" t="s">
        <v>38</v>
      </c>
      <c r="H555" t="s">
        <v>33</v>
      </c>
      <c r="I555" t="str">
        <f>VLOOKUP(H555,CODE_SHEET!$A$2:$G$151,3,FALSE)</f>
        <v>Agaricia</v>
      </c>
      <c r="J555" t="str">
        <f>VLOOKUP(H555,CODE_SHEET!$A$2:$G$151,4,FALSE)</f>
        <v>agaricites</v>
      </c>
      <c r="K555" s="1">
        <v>11</v>
      </c>
      <c r="L555" s="1">
        <v>11</v>
      </c>
      <c r="M555" s="1">
        <v>1</v>
      </c>
      <c r="N555">
        <f t="shared" si="40"/>
        <v>34.557519189487721</v>
      </c>
      <c r="O555">
        <v>10</v>
      </c>
      <c r="P555" t="s">
        <v>29</v>
      </c>
      <c r="Q555" t="s">
        <v>30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f t="shared" si="38"/>
        <v>0</v>
      </c>
      <c r="Y555">
        <f t="shared" si="39"/>
        <v>34.557519189487721</v>
      </c>
    </row>
    <row r="556" spans="1:25">
      <c r="A556">
        <v>2020</v>
      </c>
      <c r="B556" t="s">
        <v>25</v>
      </c>
      <c r="C556">
        <v>28</v>
      </c>
      <c r="D556" t="s">
        <v>55</v>
      </c>
      <c r="E556">
        <v>33</v>
      </c>
      <c r="F556">
        <v>2</v>
      </c>
      <c r="G556" t="s">
        <v>38</v>
      </c>
      <c r="H556" t="s">
        <v>28</v>
      </c>
      <c r="I556" t="str">
        <f>VLOOKUP(H556,CODE_SHEET!$A$2:$G$151,3,FALSE)</f>
        <v>Porites</v>
      </c>
      <c r="J556" t="str">
        <f>VLOOKUP(H556,CODE_SHEET!$A$2:$G$151,4,FALSE)</f>
        <v>astreoides</v>
      </c>
      <c r="K556" s="1">
        <v>15</v>
      </c>
      <c r="L556" s="1">
        <v>132</v>
      </c>
      <c r="M556" s="1">
        <v>1</v>
      </c>
      <c r="N556">
        <f t="shared" si="40"/>
        <v>230.90706003884981</v>
      </c>
      <c r="O556">
        <v>10</v>
      </c>
      <c r="P556" t="s">
        <v>29</v>
      </c>
      <c r="Q556" t="s">
        <v>30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f t="shared" si="38"/>
        <v>0</v>
      </c>
      <c r="Y556">
        <f t="shared" si="39"/>
        <v>230.90706003884981</v>
      </c>
    </row>
    <row r="557" spans="1:25">
      <c r="A557">
        <v>2020</v>
      </c>
      <c r="B557" t="s">
        <v>25</v>
      </c>
      <c r="C557">
        <v>28</v>
      </c>
      <c r="D557" t="s">
        <v>55</v>
      </c>
      <c r="E557">
        <v>33</v>
      </c>
      <c r="F557">
        <v>2</v>
      </c>
      <c r="G557" t="s">
        <v>38</v>
      </c>
      <c r="H557" t="s">
        <v>33</v>
      </c>
      <c r="I557" t="str">
        <f>VLOOKUP(H557,CODE_SHEET!$A$2:$G$151,3,FALSE)</f>
        <v>Agaricia</v>
      </c>
      <c r="J557" t="str">
        <f>VLOOKUP(H557,CODE_SHEET!$A$2:$G$151,4,FALSE)</f>
        <v>agaricites</v>
      </c>
      <c r="K557" s="1">
        <v>14</v>
      </c>
      <c r="L557" s="1">
        <v>10</v>
      </c>
      <c r="M557" s="1">
        <v>16</v>
      </c>
      <c r="N557">
        <f t="shared" si="40"/>
        <v>603.18578948924028</v>
      </c>
      <c r="O557">
        <v>10</v>
      </c>
      <c r="P557" t="s">
        <v>29</v>
      </c>
      <c r="Q557" t="s">
        <v>30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f t="shared" si="38"/>
        <v>0</v>
      </c>
      <c r="Y557">
        <f t="shared" si="39"/>
        <v>603.18578948924028</v>
      </c>
    </row>
    <row r="558" spans="1:25">
      <c r="A558">
        <v>2020</v>
      </c>
      <c r="B558" t="s">
        <v>25</v>
      </c>
      <c r="C558">
        <v>28</v>
      </c>
      <c r="D558" t="s">
        <v>55</v>
      </c>
      <c r="E558">
        <v>33</v>
      </c>
      <c r="F558">
        <v>2</v>
      </c>
      <c r="G558" t="s">
        <v>38</v>
      </c>
      <c r="H558" t="s">
        <v>33</v>
      </c>
      <c r="I558" t="str">
        <f>VLOOKUP(H558,CODE_SHEET!$A$2:$G$151,3,FALSE)</f>
        <v>Agaricia</v>
      </c>
      <c r="J558" t="str">
        <f>VLOOKUP(H558,CODE_SHEET!$A$2:$G$151,4,FALSE)</f>
        <v>agaricites</v>
      </c>
      <c r="K558" s="1">
        <v>20</v>
      </c>
      <c r="L558" s="1">
        <v>14</v>
      </c>
      <c r="M558" s="1">
        <v>15</v>
      </c>
      <c r="N558">
        <f t="shared" si="40"/>
        <v>801.10612666539726</v>
      </c>
      <c r="O558">
        <v>10</v>
      </c>
      <c r="P558" t="s">
        <v>68</v>
      </c>
      <c r="Q558" t="s">
        <v>30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30</v>
      </c>
      <c r="X558">
        <f t="shared" si="38"/>
        <v>240.33183799961915</v>
      </c>
      <c r="Y558">
        <f t="shared" si="39"/>
        <v>560.77428866577816</v>
      </c>
    </row>
    <row r="559" spans="1:25">
      <c r="A559">
        <v>2020</v>
      </c>
      <c r="B559" t="s">
        <v>25</v>
      </c>
      <c r="C559">
        <v>28</v>
      </c>
      <c r="D559" t="s">
        <v>55</v>
      </c>
      <c r="E559">
        <v>33</v>
      </c>
      <c r="F559">
        <v>2</v>
      </c>
      <c r="G559" t="s">
        <v>38</v>
      </c>
      <c r="H559" t="s">
        <v>37</v>
      </c>
      <c r="I559" t="str">
        <f>VLOOKUP(H559,CODE_SHEET!$A$2:$G$151,3,FALSE)</f>
        <v>Pseudodiploria</v>
      </c>
      <c r="J559" t="str">
        <f>VLOOKUP(H559,CODE_SHEET!$A$2:$G$151,4,FALSE)</f>
        <v>strigosa</v>
      </c>
      <c r="K559" s="1">
        <v>60</v>
      </c>
      <c r="L559" s="1">
        <v>45</v>
      </c>
      <c r="M559" s="1">
        <v>40</v>
      </c>
      <c r="N559">
        <f t="shared" si="40"/>
        <v>6597.3445725385654</v>
      </c>
      <c r="O559">
        <v>10</v>
      </c>
      <c r="P559" t="s">
        <v>29</v>
      </c>
      <c r="Q559" t="s">
        <v>30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5</v>
      </c>
      <c r="X559">
        <f t="shared" si="38"/>
        <v>329.86722862692829</v>
      </c>
      <c r="Y559">
        <f t="shared" si="39"/>
        <v>6267.477343911637</v>
      </c>
    </row>
    <row r="560" spans="1:25">
      <c r="A560">
        <v>2020</v>
      </c>
      <c r="B560" t="s">
        <v>25</v>
      </c>
      <c r="C560">
        <v>28</v>
      </c>
      <c r="D560" t="s">
        <v>55</v>
      </c>
      <c r="E560">
        <v>33</v>
      </c>
      <c r="F560">
        <v>2</v>
      </c>
      <c r="G560" t="s">
        <v>38</v>
      </c>
      <c r="H560" t="s">
        <v>33</v>
      </c>
      <c r="I560" t="str">
        <f>VLOOKUP(H560,CODE_SHEET!$A$2:$G$151,3,FALSE)</f>
        <v>Agaricia</v>
      </c>
      <c r="J560" t="str">
        <f>VLOOKUP(H560,CODE_SHEET!$A$2:$G$151,4,FALSE)</f>
        <v>agaricites</v>
      </c>
      <c r="K560" s="1">
        <v>12</v>
      </c>
      <c r="L560" s="1">
        <v>8</v>
      </c>
      <c r="M560" s="1">
        <v>1</v>
      </c>
      <c r="N560">
        <f t="shared" si="40"/>
        <v>31.415926535897931</v>
      </c>
      <c r="O560">
        <v>10</v>
      </c>
      <c r="P560" t="s">
        <v>41</v>
      </c>
      <c r="Q560" t="s">
        <v>45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f t="shared" si="38"/>
        <v>0</v>
      </c>
      <c r="Y560">
        <f t="shared" si="39"/>
        <v>31.415926535897931</v>
      </c>
    </row>
    <row r="561" spans="1:25">
      <c r="A561">
        <v>2020</v>
      </c>
      <c r="B561" t="s">
        <v>25</v>
      </c>
      <c r="C561">
        <v>28</v>
      </c>
      <c r="D561" t="s">
        <v>55</v>
      </c>
      <c r="E561">
        <v>33</v>
      </c>
      <c r="F561">
        <v>2</v>
      </c>
      <c r="G561" t="s">
        <v>38</v>
      </c>
      <c r="H561" t="s">
        <v>28</v>
      </c>
      <c r="I561" t="str">
        <f>VLOOKUP(H561,CODE_SHEET!$A$2:$G$151,3,FALSE)</f>
        <v>Porites</v>
      </c>
      <c r="J561" t="str">
        <f>VLOOKUP(H561,CODE_SHEET!$A$2:$G$151,4,FALSE)</f>
        <v>astreoides</v>
      </c>
      <c r="K561" s="1">
        <v>17</v>
      </c>
      <c r="L561" s="1">
        <v>13</v>
      </c>
      <c r="M561" s="1">
        <v>3</v>
      </c>
      <c r="N561">
        <f t="shared" si="40"/>
        <v>141.37166941154072</v>
      </c>
      <c r="O561">
        <v>10</v>
      </c>
      <c r="P561" t="s">
        <v>29</v>
      </c>
      <c r="Q561" t="s">
        <v>30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21</v>
      </c>
      <c r="X561">
        <f t="shared" si="38"/>
        <v>29.688050576423549</v>
      </c>
      <c r="Y561">
        <f t="shared" si="39"/>
        <v>111.68361883511717</v>
      </c>
    </row>
    <row r="562" spans="1:25">
      <c r="A562">
        <v>2020</v>
      </c>
      <c r="B562" t="s">
        <v>25</v>
      </c>
      <c r="C562">
        <v>28</v>
      </c>
      <c r="D562" t="s">
        <v>55</v>
      </c>
      <c r="E562">
        <v>33</v>
      </c>
      <c r="F562">
        <v>2</v>
      </c>
      <c r="G562" t="s">
        <v>38</v>
      </c>
      <c r="H562" t="s">
        <v>33</v>
      </c>
      <c r="I562" t="str">
        <f>VLOOKUP(H562,CODE_SHEET!$A$2:$G$151,3,FALSE)</f>
        <v>Agaricia</v>
      </c>
      <c r="J562" t="str">
        <f>VLOOKUP(H562,CODE_SHEET!$A$2:$G$151,4,FALSE)</f>
        <v>agaricites</v>
      </c>
      <c r="K562" s="1">
        <v>27</v>
      </c>
      <c r="L562" s="1">
        <v>17</v>
      </c>
      <c r="M562" s="1">
        <v>9</v>
      </c>
      <c r="N562">
        <f t="shared" si="40"/>
        <v>622.03534541077909</v>
      </c>
      <c r="O562">
        <v>10</v>
      </c>
      <c r="P562" t="s">
        <v>29</v>
      </c>
      <c r="Q562" t="s">
        <v>30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60</v>
      </c>
      <c r="X562">
        <f t="shared" si="38"/>
        <v>373.22120724646743</v>
      </c>
      <c r="Y562">
        <f t="shared" si="39"/>
        <v>248.81413816431166</v>
      </c>
    </row>
    <row r="563" spans="1:25">
      <c r="A563">
        <v>2020</v>
      </c>
      <c r="B563" t="s">
        <v>25</v>
      </c>
      <c r="C563">
        <v>28</v>
      </c>
      <c r="D563" t="s">
        <v>55</v>
      </c>
      <c r="E563">
        <v>33</v>
      </c>
      <c r="F563">
        <v>2</v>
      </c>
      <c r="G563" t="s">
        <v>38</v>
      </c>
      <c r="H563" t="s">
        <v>28</v>
      </c>
      <c r="I563" t="str">
        <f>VLOOKUP(H563,CODE_SHEET!$A$2:$G$151,3,FALSE)</f>
        <v>Porites</v>
      </c>
      <c r="J563" t="str">
        <f>VLOOKUP(H563,CODE_SHEET!$A$2:$G$151,4,FALSE)</f>
        <v>astreoides</v>
      </c>
      <c r="K563" s="1">
        <v>16</v>
      </c>
      <c r="L563" s="1">
        <v>14</v>
      </c>
      <c r="M563" s="1">
        <v>3</v>
      </c>
      <c r="N563">
        <f t="shared" si="40"/>
        <v>141.37166941154069</v>
      </c>
      <c r="O563">
        <v>10</v>
      </c>
      <c r="P563" t="s">
        <v>29</v>
      </c>
      <c r="Q563" t="s">
        <v>30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f t="shared" si="38"/>
        <v>0</v>
      </c>
      <c r="Y563">
        <f t="shared" si="39"/>
        <v>141.37166941154069</v>
      </c>
    </row>
    <row r="564" spans="1:25">
      <c r="A564">
        <v>2020</v>
      </c>
      <c r="B564" t="s">
        <v>25</v>
      </c>
      <c r="C564">
        <v>28</v>
      </c>
      <c r="D564" t="s">
        <v>55</v>
      </c>
      <c r="E564">
        <v>33</v>
      </c>
      <c r="F564">
        <v>2</v>
      </c>
      <c r="G564" t="s">
        <v>38</v>
      </c>
      <c r="H564" t="s">
        <v>33</v>
      </c>
      <c r="I564" t="str">
        <f>VLOOKUP(H564,CODE_SHEET!$A$2:$G$151,3,FALSE)</f>
        <v>Agaricia</v>
      </c>
      <c r="J564" t="str">
        <f>VLOOKUP(H564,CODE_SHEET!$A$2:$G$151,4,FALSE)</f>
        <v>agaricites</v>
      </c>
      <c r="K564" s="1">
        <v>23</v>
      </c>
      <c r="L564" s="1">
        <v>18</v>
      </c>
      <c r="M564" s="1">
        <v>4</v>
      </c>
      <c r="N564">
        <f t="shared" si="40"/>
        <v>257.61059759436301</v>
      </c>
      <c r="O564">
        <v>10</v>
      </c>
      <c r="P564" t="s">
        <v>29</v>
      </c>
      <c r="Q564" t="s">
        <v>30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f t="shared" si="38"/>
        <v>0</v>
      </c>
      <c r="Y564">
        <f t="shared" si="39"/>
        <v>257.61059759436301</v>
      </c>
    </row>
    <row r="565" spans="1:25">
      <c r="A565">
        <v>2020</v>
      </c>
      <c r="B565" t="s">
        <v>25</v>
      </c>
      <c r="C565">
        <v>28</v>
      </c>
      <c r="D565" t="s">
        <v>55</v>
      </c>
      <c r="E565">
        <v>33</v>
      </c>
      <c r="F565">
        <v>2</v>
      </c>
      <c r="G565" t="s">
        <v>38</v>
      </c>
      <c r="H565" t="s">
        <v>33</v>
      </c>
      <c r="I565" t="str">
        <f>VLOOKUP(H565,CODE_SHEET!$A$2:$G$151,3,FALSE)</f>
        <v>Agaricia</v>
      </c>
      <c r="J565" t="str">
        <f>VLOOKUP(H565,CODE_SHEET!$A$2:$G$151,4,FALSE)</f>
        <v>agaricites</v>
      </c>
      <c r="K565" s="1">
        <v>19</v>
      </c>
      <c r="L565" s="1">
        <v>3</v>
      </c>
      <c r="M565" s="1">
        <v>3</v>
      </c>
      <c r="N565">
        <f t="shared" si="40"/>
        <v>103.67255756846316</v>
      </c>
      <c r="O565">
        <v>10</v>
      </c>
      <c r="P565" t="s">
        <v>29</v>
      </c>
      <c r="Q565" t="s">
        <v>30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f t="shared" si="38"/>
        <v>0</v>
      </c>
      <c r="Y565">
        <f t="shared" si="39"/>
        <v>103.67255756846316</v>
      </c>
    </row>
    <row r="566" spans="1:25">
      <c r="A566">
        <v>2020</v>
      </c>
      <c r="B566" t="s">
        <v>25</v>
      </c>
      <c r="C566">
        <v>28</v>
      </c>
      <c r="D566" t="s">
        <v>55</v>
      </c>
      <c r="E566">
        <v>33</v>
      </c>
      <c r="F566">
        <v>2</v>
      </c>
      <c r="G566" t="s">
        <v>38</v>
      </c>
      <c r="H566" t="s">
        <v>33</v>
      </c>
      <c r="I566" t="str">
        <f>VLOOKUP(H566,CODE_SHEET!$A$2:$G$151,3,FALSE)</f>
        <v>Agaricia</v>
      </c>
      <c r="J566" t="str">
        <f>VLOOKUP(H566,CODE_SHEET!$A$2:$G$151,4,FALSE)</f>
        <v>agaricites</v>
      </c>
      <c r="K566" s="1">
        <v>17</v>
      </c>
      <c r="L566" s="1">
        <v>8</v>
      </c>
      <c r="M566" s="1">
        <v>14</v>
      </c>
      <c r="N566">
        <f t="shared" si="40"/>
        <v>549.77871437821386</v>
      </c>
      <c r="O566">
        <v>10</v>
      </c>
      <c r="P566" t="s">
        <v>29</v>
      </c>
      <c r="Q566" t="s">
        <v>30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40</v>
      </c>
      <c r="X566">
        <f t="shared" si="38"/>
        <v>219.91148575128557</v>
      </c>
      <c r="Y566">
        <f t="shared" si="39"/>
        <v>329.86722862692829</v>
      </c>
    </row>
    <row r="567" spans="1:25">
      <c r="A567">
        <v>2020</v>
      </c>
      <c r="B567" t="s">
        <v>25</v>
      </c>
      <c r="C567">
        <v>28</v>
      </c>
      <c r="D567" t="s">
        <v>55</v>
      </c>
      <c r="E567">
        <v>33</v>
      </c>
      <c r="F567">
        <v>2</v>
      </c>
      <c r="G567" t="s">
        <v>38</v>
      </c>
      <c r="H567" t="s">
        <v>33</v>
      </c>
      <c r="I567" t="str">
        <f>VLOOKUP(H567,CODE_SHEET!$A$2:$G$151,3,FALSE)</f>
        <v>Agaricia</v>
      </c>
      <c r="J567" t="str">
        <f>VLOOKUP(H567,CODE_SHEET!$A$2:$G$151,4,FALSE)</f>
        <v>agaricites</v>
      </c>
      <c r="K567" s="1">
        <v>25</v>
      </c>
      <c r="L567" s="1">
        <v>14</v>
      </c>
      <c r="M567" s="1">
        <v>6</v>
      </c>
      <c r="N567">
        <f t="shared" si="40"/>
        <v>367.5663404700058</v>
      </c>
      <c r="O567">
        <v>10</v>
      </c>
      <c r="P567" t="s">
        <v>29</v>
      </c>
      <c r="Q567" t="s">
        <v>30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20</v>
      </c>
      <c r="X567">
        <f t="shared" si="38"/>
        <v>73.513268094001162</v>
      </c>
      <c r="Y567">
        <f t="shared" si="39"/>
        <v>294.05307237600465</v>
      </c>
    </row>
    <row r="568" spans="1:25">
      <c r="A568">
        <v>2020</v>
      </c>
      <c r="B568" t="s">
        <v>25</v>
      </c>
      <c r="C568">
        <v>28</v>
      </c>
      <c r="D568" t="s">
        <v>55</v>
      </c>
      <c r="E568">
        <v>33</v>
      </c>
      <c r="F568">
        <v>2</v>
      </c>
      <c r="G568" t="s">
        <v>38</v>
      </c>
      <c r="H568" t="s">
        <v>33</v>
      </c>
      <c r="I568" t="str">
        <f>VLOOKUP(H568,CODE_SHEET!$A$2:$G$151,3,FALSE)</f>
        <v>Agaricia</v>
      </c>
      <c r="J568" t="str">
        <f>VLOOKUP(H568,CODE_SHEET!$A$2:$G$151,4,FALSE)</f>
        <v>agaricites</v>
      </c>
      <c r="K568" s="1">
        <v>12</v>
      </c>
      <c r="L568" s="1">
        <v>13</v>
      </c>
      <c r="M568" s="1">
        <v>5</v>
      </c>
      <c r="N568">
        <f t="shared" si="40"/>
        <v>196.34954084936209</v>
      </c>
      <c r="O568">
        <v>10</v>
      </c>
      <c r="P568" t="s">
        <v>29</v>
      </c>
      <c r="Q568" t="s">
        <v>30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10</v>
      </c>
      <c r="X568">
        <f t="shared" si="38"/>
        <v>19.634954084936211</v>
      </c>
      <c r="Y568">
        <f t="shared" si="39"/>
        <v>176.71458676442586</v>
      </c>
    </row>
    <row r="569" spans="1:25">
      <c r="A569">
        <v>2020</v>
      </c>
      <c r="B569" t="s">
        <v>25</v>
      </c>
      <c r="C569">
        <v>28</v>
      </c>
      <c r="D569" t="s">
        <v>55</v>
      </c>
      <c r="E569">
        <v>33</v>
      </c>
      <c r="F569">
        <v>2</v>
      </c>
      <c r="G569" t="s">
        <v>38</v>
      </c>
      <c r="H569" t="s">
        <v>33</v>
      </c>
      <c r="I569" t="str">
        <f>VLOOKUP(H569,CODE_SHEET!$A$2:$G$151,3,FALSE)</f>
        <v>Agaricia</v>
      </c>
      <c r="J569" t="str">
        <f>VLOOKUP(H569,CODE_SHEET!$A$2:$G$151,4,FALSE)</f>
        <v>agaricites</v>
      </c>
      <c r="K569" s="1">
        <v>35</v>
      </c>
      <c r="L569" s="1">
        <v>15</v>
      </c>
      <c r="M569" s="1">
        <v>10</v>
      </c>
      <c r="N569">
        <f t="shared" si="40"/>
        <v>785.39816339744823</v>
      </c>
      <c r="O569">
        <v>10</v>
      </c>
      <c r="P569" t="s">
        <v>41</v>
      </c>
      <c r="Q569" t="s">
        <v>45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70</v>
      </c>
      <c r="X569">
        <f t="shared" si="38"/>
        <v>549.77871437821375</v>
      </c>
      <c r="Y569">
        <f t="shared" si="39"/>
        <v>235.61944901923448</v>
      </c>
    </row>
    <row r="570" spans="1:25">
      <c r="A570">
        <v>2020</v>
      </c>
      <c r="B570" t="s">
        <v>25</v>
      </c>
      <c r="C570">
        <v>28</v>
      </c>
      <c r="D570" t="s">
        <v>55</v>
      </c>
      <c r="E570">
        <v>33</v>
      </c>
      <c r="F570">
        <v>2</v>
      </c>
      <c r="G570" t="s">
        <v>38</v>
      </c>
      <c r="H570" t="s">
        <v>28</v>
      </c>
      <c r="I570" t="str">
        <f>VLOOKUP(H570,CODE_SHEET!$A$2:$G$151,3,FALSE)</f>
        <v>Porites</v>
      </c>
      <c r="J570" t="str">
        <f>VLOOKUP(H570,CODE_SHEET!$A$2:$G$151,4,FALSE)</f>
        <v>astreoides</v>
      </c>
      <c r="K570" s="1">
        <v>38</v>
      </c>
      <c r="L570" s="1">
        <v>17</v>
      </c>
      <c r="M570" s="1">
        <v>8</v>
      </c>
      <c r="N570">
        <f t="shared" si="40"/>
        <v>691.15038378975441</v>
      </c>
      <c r="O570">
        <v>10</v>
      </c>
      <c r="P570" t="s">
        <v>29</v>
      </c>
      <c r="Q570" t="s">
        <v>30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30</v>
      </c>
      <c r="X570">
        <f t="shared" si="38"/>
        <v>207.34511513692632</v>
      </c>
      <c r="Y570">
        <f t="shared" si="39"/>
        <v>483.80526865282809</v>
      </c>
    </row>
    <row r="571" spans="1:25">
      <c r="A571">
        <v>2020</v>
      </c>
      <c r="B571" t="s">
        <v>25</v>
      </c>
      <c r="C571">
        <v>28</v>
      </c>
      <c r="D571" t="s">
        <v>55</v>
      </c>
      <c r="E571">
        <v>33</v>
      </c>
      <c r="F571">
        <v>2</v>
      </c>
      <c r="G571" t="s">
        <v>38</v>
      </c>
      <c r="H571" t="s">
        <v>28</v>
      </c>
      <c r="I571" t="str">
        <f>VLOOKUP(H571,CODE_SHEET!$A$2:$G$151,3,FALSE)</f>
        <v>Porites</v>
      </c>
      <c r="J571" t="str">
        <f>VLOOKUP(H571,CODE_SHEET!$A$2:$G$151,4,FALSE)</f>
        <v>astreoides</v>
      </c>
      <c r="K571" s="1">
        <v>25</v>
      </c>
      <c r="L571" s="1">
        <v>20</v>
      </c>
      <c r="M571" s="1">
        <v>23</v>
      </c>
      <c r="N571">
        <f t="shared" si="40"/>
        <v>1625.7741982327179</v>
      </c>
      <c r="O571">
        <v>10</v>
      </c>
      <c r="P571" t="s">
        <v>29</v>
      </c>
      <c r="Q571" t="s">
        <v>30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5</v>
      </c>
      <c r="X571">
        <f t="shared" si="38"/>
        <v>81.288709911635905</v>
      </c>
      <c r="Y571">
        <f t="shared" si="39"/>
        <v>1544.4854883210821</v>
      </c>
    </row>
    <row r="572" spans="1:25">
      <c r="A572">
        <v>2020</v>
      </c>
      <c r="B572" t="s">
        <v>25</v>
      </c>
      <c r="C572">
        <v>28</v>
      </c>
      <c r="D572" t="s">
        <v>55</v>
      </c>
      <c r="E572">
        <v>33</v>
      </c>
      <c r="F572">
        <v>2</v>
      </c>
      <c r="G572" t="s">
        <v>38</v>
      </c>
      <c r="H572" t="s">
        <v>33</v>
      </c>
      <c r="I572" t="str">
        <f>VLOOKUP(H572,CODE_SHEET!$A$2:$G$151,3,FALSE)</f>
        <v>Agaricia</v>
      </c>
      <c r="J572" t="str">
        <f>VLOOKUP(H572,CODE_SHEET!$A$2:$G$151,4,FALSE)</f>
        <v>agaricites</v>
      </c>
      <c r="K572" s="1">
        <v>13</v>
      </c>
      <c r="L572" s="1">
        <v>8</v>
      </c>
      <c r="M572" s="1">
        <v>20</v>
      </c>
      <c r="N572">
        <f t="shared" si="40"/>
        <v>659.73445725385659</v>
      </c>
      <c r="O572">
        <v>10</v>
      </c>
      <c r="P572" t="s">
        <v>29</v>
      </c>
      <c r="Q572" t="s">
        <v>30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40</v>
      </c>
      <c r="X572">
        <f t="shared" si="38"/>
        <v>263.89378290154264</v>
      </c>
      <c r="Y572">
        <f t="shared" si="39"/>
        <v>395.84067435231395</v>
      </c>
    </row>
    <row r="573" spans="1:25">
      <c r="A573">
        <v>2020</v>
      </c>
      <c r="B573" t="s">
        <v>25</v>
      </c>
      <c r="C573">
        <v>28</v>
      </c>
      <c r="D573" t="s">
        <v>55</v>
      </c>
      <c r="E573">
        <v>33</v>
      </c>
      <c r="F573">
        <v>2</v>
      </c>
      <c r="G573" t="s">
        <v>38</v>
      </c>
      <c r="H573" t="s">
        <v>33</v>
      </c>
      <c r="I573" t="str">
        <f>VLOOKUP(H573,CODE_SHEET!$A$2:$G$151,3,FALSE)</f>
        <v>Agaricia</v>
      </c>
      <c r="J573" t="str">
        <f>VLOOKUP(H573,CODE_SHEET!$A$2:$G$151,4,FALSE)</f>
        <v>agaricites</v>
      </c>
      <c r="K573" s="1">
        <v>40</v>
      </c>
      <c r="L573" s="1">
        <v>18</v>
      </c>
      <c r="M573" s="1">
        <v>30</v>
      </c>
      <c r="N573">
        <f t="shared" si="40"/>
        <v>2733.1856086231201</v>
      </c>
      <c r="O573">
        <v>10</v>
      </c>
      <c r="P573" t="s">
        <v>29</v>
      </c>
      <c r="Q573" t="s">
        <v>30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30</v>
      </c>
      <c r="X573">
        <f t="shared" si="38"/>
        <v>819.95568258693595</v>
      </c>
      <c r="Y573">
        <f t="shared" si="39"/>
        <v>1913.2299260361842</v>
      </c>
    </row>
    <row r="574" spans="1:25">
      <c r="A574">
        <v>2020</v>
      </c>
      <c r="B574" t="s">
        <v>25</v>
      </c>
      <c r="C574">
        <v>28</v>
      </c>
      <c r="D574" t="s">
        <v>55</v>
      </c>
      <c r="E574">
        <v>33</v>
      </c>
      <c r="F574">
        <v>2</v>
      </c>
      <c r="G574" t="s">
        <v>38</v>
      </c>
      <c r="H574" t="s">
        <v>31</v>
      </c>
      <c r="I574" t="str">
        <f>VLOOKUP(H574,CODE_SHEET!$A$2:$G$151,3,FALSE)</f>
        <v>Siderastrea</v>
      </c>
      <c r="J574" t="str">
        <f>VLOOKUP(H574,CODE_SHEET!$A$2:$G$151,4,FALSE)</f>
        <v>siderea</v>
      </c>
      <c r="K574" s="1">
        <v>55</v>
      </c>
      <c r="L574" s="1">
        <v>30</v>
      </c>
      <c r="M574" s="1">
        <v>25</v>
      </c>
      <c r="N574">
        <f t="shared" si="40"/>
        <v>3337.9421944391552</v>
      </c>
      <c r="O574">
        <v>10</v>
      </c>
      <c r="P574" t="s">
        <v>29</v>
      </c>
      <c r="Q574" t="s">
        <v>30</v>
      </c>
      <c r="R574">
        <v>0</v>
      </c>
      <c r="S574">
        <v>0</v>
      </c>
      <c r="T574">
        <v>80</v>
      </c>
      <c r="U574">
        <v>0</v>
      </c>
      <c r="V574">
        <v>0</v>
      </c>
      <c r="W574">
        <v>25</v>
      </c>
      <c r="X574">
        <f t="shared" si="38"/>
        <v>834.48554860978879</v>
      </c>
      <c r="Y574">
        <f t="shared" si="39"/>
        <v>2503.4566458293666</v>
      </c>
    </row>
    <row r="575" spans="1:25">
      <c r="A575">
        <v>2020</v>
      </c>
      <c r="B575" t="s">
        <v>25</v>
      </c>
      <c r="C575">
        <v>28</v>
      </c>
      <c r="D575" t="s">
        <v>55</v>
      </c>
      <c r="E575">
        <v>33</v>
      </c>
      <c r="F575">
        <v>2</v>
      </c>
      <c r="G575" t="s">
        <v>38</v>
      </c>
      <c r="H575" t="s">
        <v>28</v>
      </c>
      <c r="I575" t="str">
        <f>VLOOKUP(H575,CODE_SHEET!$A$2:$G$151,3,FALSE)</f>
        <v>Porites</v>
      </c>
      <c r="J575" t="str">
        <f>VLOOKUP(H575,CODE_SHEET!$A$2:$G$151,4,FALSE)</f>
        <v>astreoides</v>
      </c>
      <c r="K575" s="1">
        <v>18</v>
      </c>
      <c r="L575" s="1">
        <v>13</v>
      </c>
      <c r="M575" s="1">
        <v>3</v>
      </c>
      <c r="N575">
        <f t="shared" si="40"/>
        <v>146.0840583919254</v>
      </c>
      <c r="O575">
        <v>10</v>
      </c>
      <c r="P575" t="s">
        <v>29</v>
      </c>
      <c r="Q575" t="s">
        <v>30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f t="shared" si="38"/>
        <v>0</v>
      </c>
      <c r="Y575">
        <f t="shared" si="39"/>
        <v>146.0840583919254</v>
      </c>
    </row>
    <row r="576" spans="1:25">
      <c r="A576">
        <v>2020</v>
      </c>
      <c r="B576" t="s">
        <v>25</v>
      </c>
      <c r="C576">
        <v>28</v>
      </c>
      <c r="D576" t="s">
        <v>55</v>
      </c>
      <c r="E576">
        <v>33</v>
      </c>
      <c r="F576">
        <v>2</v>
      </c>
      <c r="G576" t="s">
        <v>38</v>
      </c>
      <c r="H576" t="s">
        <v>28</v>
      </c>
      <c r="I576" t="str">
        <f>VLOOKUP(H576,CODE_SHEET!$A$2:$G$151,3,FALSE)</f>
        <v>Porites</v>
      </c>
      <c r="J576" t="str">
        <f>VLOOKUP(H576,CODE_SHEET!$A$2:$G$151,4,FALSE)</f>
        <v>astreoides</v>
      </c>
      <c r="K576" s="1">
        <v>14</v>
      </c>
      <c r="L576" s="1">
        <v>121</v>
      </c>
      <c r="M576" s="1">
        <v>2</v>
      </c>
      <c r="N576">
        <f t="shared" si="40"/>
        <v>424.11500823462211</v>
      </c>
      <c r="O576">
        <v>10</v>
      </c>
      <c r="P576" t="s">
        <v>29</v>
      </c>
      <c r="Q576" t="s">
        <v>30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f t="shared" si="38"/>
        <v>0</v>
      </c>
      <c r="Y576">
        <f t="shared" si="39"/>
        <v>424.11500823462211</v>
      </c>
    </row>
    <row r="577" spans="1:25">
      <c r="A577">
        <v>2020</v>
      </c>
      <c r="B577" t="s">
        <v>25</v>
      </c>
      <c r="C577">
        <v>28</v>
      </c>
      <c r="D577" t="s">
        <v>55</v>
      </c>
      <c r="E577">
        <v>33</v>
      </c>
      <c r="F577">
        <v>2</v>
      </c>
      <c r="G577" t="s">
        <v>38</v>
      </c>
      <c r="H577" t="s">
        <v>28</v>
      </c>
      <c r="I577" t="str">
        <f>VLOOKUP(H577,CODE_SHEET!$A$2:$G$151,3,FALSE)</f>
        <v>Porites</v>
      </c>
      <c r="J577" t="str">
        <f>VLOOKUP(H577,CODE_SHEET!$A$2:$G$151,4,FALSE)</f>
        <v>astreoides</v>
      </c>
      <c r="K577" s="1">
        <v>28</v>
      </c>
      <c r="L577" s="1">
        <v>20</v>
      </c>
      <c r="M577" s="1">
        <v>5</v>
      </c>
      <c r="N577">
        <f t="shared" si="40"/>
        <v>376.99111843077515</v>
      </c>
      <c r="O577">
        <v>10</v>
      </c>
      <c r="P577" t="s">
        <v>29</v>
      </c>
      <c r="Q577" t="s">
        <v>30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f t="shared" si="38"/>
        <v>0</v>
      </c>
      <c r="Y577">
        <f t="shared" si="39"/>
        <v>376.99111843077515</v>
      </c>
    </row>
    <row r="578" spans="1:25">
      <c r="A578">
        <v>2020</v>
      </c>
      <c r="B578" t="s">
        <v>25</v>
      </c>
      <c r="C578">
        <v>28</v>
      </c>
      <c r="D578" t="s">
        <v>55</v>
      </c>
      <c r="E578">
        <v>33</v>
      </c>
      <c r="F578">
        <v>2</v>
      </c>
      <c r="G578" t="s">
        <v>38</v>
      </c>
      <c r="H578" t="s">
        <v>39</v>
      </c>
      <c r="I578" t="str">
        <f>VLOOKUP(H578,CODE_SHEET!$A$2:$G$151,3,FALSE)</f>
        <v>Orbicella</v>
      </c>
      <c r="J578" t="str">
        <f>VLOOKUP(H578,CODE_SHEET!$A$2:$G$151,4,FALSE)</f>
        <v>faveolata</v>
      </c>
      <c r="K578" s="1">
        <v>15</v>
      </c>
      <c r="L578" s="1">
        <v>14</v>
      </c>
      <c r="M578" s="1">
        <v>4</v>
      </c>
      <c r="N578">
        <f t="shared" si="40"/>
        <v>182.21237390820801</v>
      </c>
      <c r="O578">
        <v>10</v>
      </c>
      <c r="P578" t="s">
        <v>29</v>
      </c>
      <c r="Q578" t="s">
        <v>30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f t="shared" si="38"/>
        <v>0</v>
      </c>
      <c r="Y578">
        <f t="shared" si="39"/>
        <v>182.21237390820801</v>
      </c>
    </row>
    <row r="579" spans="1:25">
      <c r="A579">
        <v>2020</v>
      </c>
      <c r="B579" t="s">
        <v>25</v>
      </c>
      <c r="C579">
        <v>28</v>
      </c>
      <c r="D579" t="s">
        <v>55</v>
      </c>
      <c r="E579">
        <v>33</v>
      </c>
      <c r="F579">
        <v>2</v>
      </c>
      <c r="G579" t="s">
        <v>38</v>
      </c>
      <c r="H579" t="s">
        <v>34</v>
      </c>
      <c r="I579" t="str">
        <f>VLOOKUP(H579,CODE_SHEET!$A$2:$G$151,3,FALSE)</f>
        <v>Orbicella</v>
      </c>
      <c r="J579" t="str">
        <f>VLOOKUP(H579,CODE_SHEET!$A$2:$G$151,4,FALSE)</f>
        <v>annularis</v>
      </c>
      <c r="K579" s="1">
        <v>23</v>
      </c>
      <c r="L579" s="1">
        <v>18</v>
      </c>
      <c r="M579" s="1">
        <v>30</v>
      </c>
      <c r="N579">
        <f t="shared" si="40"/>
        <v>1932.0794819577227</v>
      </c>
      <c r="O579">
        <v>10</v>
      </c>
      <c r="P579" t="s">
        <v>29</v>
      </c>
      <c r="Q579" t="s">
        <v>30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70</v>
      </c>
      <c r="X579">
        <f t="shared" si="38"/>
        <v>1352.4556373704058</v>
      </c>
      <c r="Y579">
        <f t="shared" si="39"/>
        <v>579.62384458731685</v>
      </c>
    </row>
    <row r="580" spans="1:25">
      <c r="A580">
        <v>2020</v>
      </c>
      <c r="B580" t="s">
        <v>25</v>
      </c>
      <c r="C580">
        <v>28</v>
      </c>
      <c r="D580" t="s">
        <v>55</v>
      </c>
      <c r="E580">
        <v>33</v>
      </c>
      <c r="F580">
        <v>2</v>
      </c>
      <c r="G580" t="s">
        <v>38</v>
      </c>
      <c r="H580" t="s">
        <v>28</v>
      </c>
      <c r="I580" t="str">
        <f>VLOOKUP(H580,CODE_SHEET!$A$2:$G$151,3,FALSE)</f>
        <v>Porites</v>
      </c>
      <c r="J580" t="str">
        <f>VLOOKUP(H580,CODE_SHEET!$A$2:$G$151,4,FALSE)</f>
        <v>astreoides</v>
      </c>
      <c r="K580" s="1">
        <v>35</v>
      </c>
      <c r="L580" s="1">
        <v>15</v>
      </c>
      <c r="M580" s="1">
        <v>9</v>
      </c>
      <c r="N580">
        <f t="shared" si="40"/>
        <v>706.85834705770344</v>
      </c>
      <c r="O580">
        <v>10</v>
      </c>
      <c r="P580" t="s">
        <v>29</v>
      </c>
      <c r="Q580" t="s">
        <v>30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5</v>
      </c>
      <c r="X580">
        <f t="shared" si="38"/>
        <v>35.342917352885173</v>
      </c>
      <c r="Y580">
        <f t="shared" si="39"/>
        <v>671.5154297048183</v>
      </c>
    </row>
    <row r="581" spans="1:25">
      <c r="A581">
        <v>2020</v>
      </c>
      <c r="B581" t="s">
        <v>25</v>
      </c>
      <c r="C581">
        <v>28</v>
      </c>
      <c r="D581" t="s">
        <v>55</v>
      </c>
      <c r="E581">
        <v>33</v>
      </c>
      <c r="F581">
        <v>2</v>
      </c>
      <c r="G581" t="s">
        <v>38</v>
      </c>
      <c r="H581" t="s">
        <v>28</v>
      </c>
      <c r="I581" t="str">
        <f>VLOOKUP(H581,CODE_SHEET!$A$2:$G$151,3,FALSE)</f>
        <v>Porites</v>
      </c>
      <c r="J581" t="str">
        <f>VLOOKUP(H581,CODE_SHEET!$A$2:$G$151,4,FALSE)</f>
        <v>astreoides</v>
      </c>
      <c r="K581" s="1">
        <v>16</v>
      </c>
      <c r="L581" s="1">
        <v>14</v>
      </c>
      <c r="M581" s="1">
        <v>2</v>
      </c>
      <c r="N581">
        <f t="shared" si="40"/>
        <v>94.247779607693786</v>
      </c>
      <c r="O581">
        <v>10</v>
      </c>
      <c r="P581" t="s">
        <v>29</v>
      </c>
      <c r="Q581" t="s">
        <v>30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f t="shared" si="38"/>
        <v>0</v>
      </c>
      <c r="Y581">
        <f t="shared" si="39"/>
        <v>94.247779607693786</v>
      </c>
    </row>
    <row r="582" spans="1:25">
      <c r="A582">
        <v>2020</v>
      </c>
      <c r="B582" t="s">
        <v>25</v>
      </c>
      <c r="C582">
        <v>28</v>
      </c>
      <c r="D582" t="s">
        <v>55</v>
      </c>
      <c r="E582">
        <v>33</v>
      </c>
      <c r="F582">
        <v>2</v>
      </c>
      <c r="G582" t="s">
        <v>38</v>
      </c>
      <c r="H582" t="s">
        <v>39</v>
      </c>
      <c r="I582" t="str">
        <f>VLOOKUP(H582,CODE_SHEET!$A$2:$G$151,3,FALSE)</f>
        <v>Orbicella</v>
      </c>
      <c r="J582" t="str">
        <f>VLOOKUP(H582,CODE_SHEET!$A$2:$G$151,4,FALSE)</f>
        <v>faveolata</v>
      </c>
      <c r="K582" s="1">
        <v>70</v>
      </c>
      <c r="L582" s="1">
        <v>50</v>
      </c>
      <c r="M582" s="1">
        <v>15</v>
      </c>
      <c r="N582">
        <f t="shared" si="40"/>
        <v>2827.4333882308138</v>
      </c>
      <c r="O582">
        <v>10</v>
      </c>
      <c r="P582" t="s">
        <v>29</v>
      </c>
      <c r="Q582" t="s">
        <v>30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30</v>
      </c>
      <c r="X582">
        <f t="shared" si="38"/>
        <v>848.23001646924411</v>
      </c>
      <c r="Y582">
        <f t="shared" si="39"/>
        <v>1979.2033717615695</v>
      </c>
    </row>
    <row r="583" spans="1:25">
      <c r="A583">
        <v>2020</v>
      </c>
      <c r="B583" t="s">
        <v>25</v>
      </c>
      <c r="C583">
        <v>28</v>
      </c>
      <c r="D583" t="s">
        <v>55</v>
      </c>
      <c r="E583">
        <v>33</v>
      </c>
      <c r="F583">
        <v>2</v>
      </c>
      <c r="G583" t="s">
        <v>38</v>
      </c>
      <c r="H583" t="s">
        <v>39</v>
      </c>
      <c r="I583" t="str">
        <f>VLOOKUP(H583,CODE_SHEET!$A$2:$G$151,3,FALSE)</f>
        <v>Orbicella</v>
      </c>
      <c r="J583" t="str">
        <f>VLOOKUP(H583,CODE_SHEET!$A$2:$G$151,4,FALSE)</f>
        <v>faveolata</v>
      </c>
      <c r="K583" s="1">
        <v>14</v>
      </c>
      <c r="L583" s="1">
        <v>10</v>
      </c>
      <c r="M583" s="1">
        <v>16</v>
      </c>
      <c r="N583">
        <f t="shared" si="40"/>
        <v>603.18578948924028</v>
      </c>
      <c r="O583">
        <v>10</v>
      </c>
      <c r="P583" t="s">
        <v>29</v>
      </c>
      <c r="Q583" t="s">
        <v>30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28</v>
      </c>
      <c r="X583">
        <f t="shared" si="38"/>
        <v>168.89202105698729</v>
      </c>
      <c r="Y583">
        <f t="shared" si="39"/>
        <v>434.29376843225299</v>
      </c>
    </row>
    <row r="584" spans="1:25">
      <c r="A584">
        <v>2020</v>
      </c>
      <c r="B584" t="s">
        <v>25</v>
      </c>
      <c r="C584">
        <v>28</v>
      </c>
      <c r="D584" t="s">
        <v>55</v>
      </c>
      <c r="E584">
        <v>33</v>
      </c>
      <c r="F584">
        <v>2</v>
      </c>
      <c r="G584" t="s">
        <v>38</v>
      </c>
      <c r="H584" t="s">
        <v>33</v>
      </c>
      <c r="I584" t="str">
        <f>VLOOKUP(H584,CODE_SHEET!$A$2:$G$151,3,FALSE)</f>
        <v>Agaricia</v>
      </c>
      <c r="J584" t="str">
        <f>VLOOKUP(H584,CODE_SHEET!$A$2:$G$151,4,FALSE)</f>
        <v>agaricites</v>
      </c>
      <c r="K584" s="1">
        <v>35</v>
      </c>
      <c r="L584" s="1">
        <v>24</v>
      </c>
      <c r="M584" s="1">
        <v>15</v>
      </c>
      <c r="N584">
        <f t="shared" si="40"/>
        <v>1390.1547492134835</v>
      </c>
      <c r="O584">
        <v>10</v>
      </c>
      <c r="P584" t="s">
        <v>41</v>
      </c>
      <c r="Q584" t="s">
        <v>45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70</v>
      </c>
      <c r="X584">
        <f t="shared" si="38"/>
        <v>973.10832444943833</v>
      </c>
      <c r="Y584">
        <f t="shared" si="39"/>
        <v>417.04642476404513</v>
      </c>
    </row>
    <row r="585" spans="1:25">
      <c r="A585">
        <v>2020</v>
      </c>
      <c r="B585" t="s">
        <v>25</v>
      </c>
      <c r="C585">
        <v>28</v>
      </c>
      <c r="D585" t="s">
        <v>55</v>
      </c>
      <c r="E585">
        <v>33</v>
      </c>
      <c r="F585">
        <v>2</v>
      </c>
      <c r="G585" t="s">
        <v>38</v>
      </c>
      <c r="H585" t="s">
        <v>34</v>
      </c>
      <c r="I585" t="str">
        <f>VLOOKUP(H585,CODE_SHEET!$A$2:$G$151,3,FALSE)</f>
        <v>Orbicella</v>
      </c>
      <c r="J585" t="str">
        <f>VLOOKUP(H585,CODE_SHEET!$A$2:$G$151,4,FALSE)</f>
        <v>annularis</v>
      </c>
      <c r="K585" s="1">
        <v>100</v>
      </c>
      <c r="L585" s="1">
        <v>150</v>
      </c>
      <c r="M585" s="1">
        <v>100</v>
      </c>
      <c r="N585">
        <f t="shared" si="40"/>
        <v>39269.908169872419</v>
      </c>
      <c r="O585">
        <v>10</v>
      </c>
      <c r="P585" t="s">
        <v>29</v>
      </c>
      <c r="Q585" t="s">
        <v>30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95</v>
      </c>
      <c r="X585">
        <f t="shared" si="38"/>
        <v>37306.412761378793</v>
      </c>
      <c r="Y585">
        <f t="shared" si="39"/>
        <v>1963.4954084936253</v>
      </c>
    </row>
    <row r="586" spans="1:25">
      <c r="A586">
        <v>2020</v>
      </c>
      <c r="B586" t="s">
        <v>25</v>
      </c>
      <c r="C586">
        <v>28</v>
      </c>
      <c r="D586" t="s">
        <v>55</v>
      </c>
      <c r="E586">
        <v>33</v>
      </c>
      <c r="F586">
        <v>2</v>
      </c>
      <c r="G586" t="s">
        <v>38</v>
      </c>
      <c r="H586" t="s">
        <v>39</v>
      </c>
      <c r="I586" t="str">
        <f>VLOOKUP(H586,CODE_SHEET!$A$2:$G$151,3,FALSE)</f>
        <v>Orbicella</v>
      </c>
      <c r="J586" t="str">
        <f>VLOOKUP(H586,CODE_SHEET!$A$2:$G$151,4,FALSE)</f>
        <v>faveolata</v>
      </c>
      <c r="K586" s="1">
        <v>22</v>
      </c>
      <c r="L586" s="1">
        <v>20</v>
      </c>
      <c r="M586" s="1">
        <v>19</v>
      </c>
      <c r="N586">
        <f t="shared" si="40"/>
        <v>1253.4954687823274</v>
      </c>
      <c r="O586">
        <v>10</v>
      </c>
      <c r="P586" t="s">
        <v>29</v>
      </c>
      <c r="Q586" t="s">
        <v>30</v>
      </c>
      <c r="R586">
        <v>0</v>
      </c>
      <c r="S586">
        <v>0</v>
      </c>
      <c r="T586">
        <v>0</v>
      </c>
      <c r="U586">
        <v>0</v>
      </c>
      <c r="V586">
        <v>30</v>
      </c>
      <c r="W586">
        <v>0</v>
      </c>
      <c r="X586">
        <f t="shared" si="38"/>
        <v>376.04864063469819</v>
      </c>
      <c r="Y586">
        <f t="shared" si="39"/>
        <v>877.44682814762928</v>
      </c>
    </row>
    <row r="587" spans="1:25">
      <c r="A587">
        <v>2020</v>
      </c>
      <c r="B587" t="s">
        <v>25</v>
      </c>
      <c r="C587">
        <v>28</v>
      </c>
      <c r="D587" t="s">
        <v>55</v>
      </c>
      <c r="E587">
        <v>33</v>
      </c>
      <c r="F587">
        <v>2</v>
      </c>
      <c r="G587" t="s">
        <v>38</v>
      </c>
      <c r="H587" t="s">
        <v>39</v>
      </c>
      <c r="I587" t="str">
        <f>VLOOKUP(H587,CODE_SHEET!$A$2:$G$151,3,FALSE)</f>
        <v>Orbicella</v>
      </c>
      <c r="J587" t="str">
        <f>VLOOKUP(H587,CODE_SHEET!$A$2:$G$151,4,FALSE)</f>
        <v>faveolata</v>
      </c>
      <c r="K587" s="1">
        <v>26</v>
      </c>
      <c r="L587" s="1">
        <v>16</v>
      </c>
      <c r="M587" s="1">
        <v>15</v>
      </c>
      <c r="N587">
        <f t="shared" si="40"/>
        <v>989.60168588078488</v>
      </c>
      <c r="O587">
        <v>10</v>
      </c>
      <c r="P587" t="s">
        <v>29</v>
      </c>
      <c r="Q587" t="s">
        <v>30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20</v>
      </c>
      <c r="X587">
        <f t="shared" si="38"/>
        <v>197.92033717615698</v>
      </c>
      <c r="Y587">
        <f t="shared" si="39"/>
        <v>791.68134870462791</v>
      </c>
    </row>
    <row r="588" spans="1:25">
      <c r="A588">
        <v>2020</v>
      </c>
      <c r="B588" t="s">
        <v>25</v>
      </c>
      <c r="C588">
        <v>28</v>
      </c>
      <c r="D588" t="s">
        <v>55</v>
      </c>
      <c r="E588">
        <v>33</v>
      </c>
      <c r="F588">
        <v>2</v>
      </c>
      <c r="G588" t="s">
        <v>38</v>
      </c>
      <c r="H588" t="s">
        <v>33</v>
      </c>
      <c r="I588" t="str">
        <f>VLOOKUP(H588,CODE_SHEET!$A$2:$G$151,3,FALSE)</f>
        <v>Agaricia</v>
      </c>
      <c r="J588" t="str">
        <f>VLOOKUP(H588,CODE_SHEET!$A$2:$G$151,4,FALSE)</f>
        <v>agaricites</v>
      </c>
      <c r="K588" s="1">
        <v>18</v>
      </c>
      <c r="L588" s="1">
        <v>12</v>
      </c>
      <c r="M588" s="1">
        <v>23</v>
      </c>
      <c r="N588">
        <f t="shared" si="40"/>
        <v>1083.8494654884785</v>
      </c>
      <c r="O588">
        <v>10</v>
      </c>
      <c r="P588" t="s">
        <v>29</v>
      </c>
      <c r="Q588" t="s">
        <v>30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f t="shared" si="38"/>
        <v>0</v>
      </c>
      <c r="Y588">
        <f t="shared" si="39"/>
        <v>1083.8494654884785</v>
      </c>
    </row>
    <row r="589" spans="1:25">
      <c r="A589">
        <v>2020</v>
      </c>
      <c r="B589" t="s">
        <v>25</v>
      </c>
      <c r="C589">
        <v>28</v>
      </c>
      <c r="D589" t="s">
        <v>55</v>
      </c>
      <c r="E589">
        <v>33</v>
      </c>
      <c r="F589">
        <v>2</v>
      </c>
      <c r="G589" t="s">
        <v>38</v>
      </c>
      <c r="H589" t="s">
        <v>31</v>
      </c>
      <c r="I589" t="str">
        <f>VLOOKUP(H589,CODE_SHEET!$A$2:$G$151,3,FALSE)</f>
        <v>Siderastrea</v>
      </c>
      <c r="J589" t="str">
        <f>VLOOKUP(H589,CODE_SHEET!$A$2:$G$151,4,FALSE)</f>
        <v>siderea</v>
      </c>
      <c r="K589" s="1">
        <v>55</v>
      </c>
      <c r="L589" s="1">
        <v>40</v>
      </c>
      <c r="M589" s="1">
        <v>20</v>
      </c>
      <c r="N589">
        <f t="shared" si="40"/>
        <v>2984.5130209103036</v>
      </c>
      <c r="O589">
        <v>10</v>
      </c>
      <c r="P589" t="s">
        <v>29</v>
      </c>
      <c r="Q589" t="s">
        <v>30</v>
      </c>
      <c r="R589">
        <v>50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f t="shared" si="38"/>
        <v>0</v>
      </c>
      <c r="Y589">
        <f t="shared" si="39"/>
        <v>2984.5130209103036</v>
      </c>
    </row>
    <row r="590" spans="1:25">
      <c r="A590">
        <v>2020</v>
      </c>
      <c r="B590" t="s">
        <v>25</v>
      </c>
      <c r="C590">
        <v>28</v>
      </c>
      <c r="D590" t="s">
        <v>55</v>
      </c>
      <c r="E590">
        <v>33</v>
      </c>
      <c r="F590">
        <v>2</v>
      </c>
      <c r="G590" t="s">
        <v>38</v>
      </c>
      <c r="H590" t="s">
        <v>31</v>
      </c>
      <c r="I590" t="str">
        <f>VLOOKUP(H590,CODE_SHEET!$A$2:$G$151,3,FALSE)</f>
        <v>Siderastrea</v>
      </c>
      <c r="J590" t="str">
        <f>VLOOKUP(H590,CODE_SHEET!$A$2:$G$151,4,FALSE)</f>
        <v>siderea</v>
      </c>
      <c r="K590" s="1">
        <v>60</v>
      </c>
      <c r="L590" s="1">
        <v>55</v>
      </c>
      <c r="M590" s="1">
        <v>20</v>
      </c>
      <c r="N590">
        <f t="shared" si="40"/>
        <v>3612.8315516282619</v>
      </c>
      <c r="O590">
        <v>10</v>
      </c>
      <c r="P590" t="s">
        <v>29</v>
      </c>
      <c r="Q590" t="s">
        <v>30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f t="shared" si="38"/>
        <v>0</v>
      </c>
      <c r="Y590">
        <f t="shared" si="39"/>
        <v>3612.8315516282619</v>
      </c>
    </row>
    <row r="591" spans="1:25">
      <c r="A591">
        <v>2020</v>
      </c>
      <c r="B591" t="s">
        <v>25</v>
      </c>
      <c r="C591">
        <v>28</v>
      </c>
      <c r="D591" t="s">
        <v>55</v>
      </c>
      <c r="E591">
        <v>33</v>
      </c>
      <c r="F591">
        <v>2</v>
      </c>
      <c r="G591" t="s">
        <v>38</v>
      </c>
      <c r="H591" t="s">
        <v>34</v>
      </c>
      <c r="I591" t="str">
        <f>VLOOKUP(H591,CODE_SHEET!$A$2:$G$151,3,FALSE)</f>
        <v>Orbicella</v>
      </c>
      <c r="J591" t="str">
        <f>VLOOKUP(H591,CODE_SHEET!$A$2:$G$151,4,FALSE)</f>
        <v>annularis</v>
      </c>
      <c r="K591" s="1">
        <v>50</v>
      </c>
      <c r="L591" s="1">
        <v>40</v>
      </c>
      <c r="M591" s="1">
        <v>80</v>
      </c>
      <c r="N591">
        <f t="shared" si="40"/>
        <v>11309.733552923255</v>
      </c>
      <c r="O591">
        <v>10</v>
      </c>
      <c r="P591" t="s">
        <v>29</v>
      </c>
      <c r="Q591" t="s">
        <v>30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95</v>
      </c>
      <c r="X591">
        <f t="shared" si="38"/>
        <v>10744.246875277091</v>
      </c>
      <c r="Y591">
        <f t="shared" si="39"/>
        <v>565.48667764616403</v>
      </c>
    </row>
    <row r="592" spans="1:25">
      <c r="A592">
        <v>2020</v>
      </c>
      <c r="B592" t="s">
        <v>25</v>
      </c>
      <c r="C592">
        <v>28</v>
      </c>
      <c r="D592" t="s">
        <v>55</v>
      </c>
      <c r="E592">
        <v>33</v>
      </c>
      <c r="F592">
        <v>2</v>
      </c>
      <c r="G592" t="s">
        <v>38</v>
      </c>
      <c r="H592" t="s">
        <v>33</v>
      </c>
      <c r="I592" t="str">
        <f>VLOOKUP(H592,CODE_SHEET!$A$2:$G$151,3,FALSE)</f>
        <v>Agaricia</v>
      </c>
      <c r="J592" t="str">
        <f>VLOOKUP(H592,CODE_SHEET!$A$2:$G$151,4,FALSE)</f>
        <v>agaricites</v>
      </c>
      <c r="K592" s="1">
        <v>20</v>
      </c>
      <c r="L592" s="1">
        <v>21</v>
      </c>
      <c r="M592" s="1">
        <v>16</v>
      </c>
      <c r="N592">
        <f t="shared" si="40"/>
        <v>1030.4423903774523</v>
      </c>
      <c r="O592">
        <v>10</v>
      </c>
      <c r="P592" t="s">
        <v>41</v>
      </c>
      <c r="Q592" t="s">
        <v>45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5</v>
      </c>
      <c r="X592">
        <f t="shared" si="38"/>
        <v>51.522119518872614</v>
      </c>
      <c r="Y592">
        <f t="shared" si="39"/>
        <v>978.92027085857967</v>
      </c>
    </row>
    <row r="593" spans="1:25">
      <c r="A593">
        <v>2020</v>
      </c>
      <c r="B593" t="s">
        <v>25</v>
      </c>
      <c r="C593">
        <v>28</v>
      </c>
      <c r="D593" t="s">
        <v>55</v>
      </c>
      <c r="E593">
        <v>33</v>
      </c>
      <c r="F593">
        <v>2</v>
      </c>
      <c r="G593" t="s">
        <v>38</v>
      </c>
      <c r="H593" t="s">
        <v>33</v>
      </c>
      <c r="I593" t="str">
        <f>VLOOKUP(H593,CODE_SHEET!$A$2:$G$151,3,FALSE)</f>
        <v>Agaricia</v>
      </c>
      <c r="J593" t="str">
        <f>VLOOKUP(H593,CODE_SHEET!$A$2:$G$151,4,FALSE)</f>
        <v>agaricites</v>
      </c>
      <c r="K593" s="1">
        <v>12</v>
      </c>
      <c r="L593" s="1">
        <v>8</v>
      </c>
      <c r="M593" s="1">
        <v>18</v>
      </c>
      <c r="N593">
        <f t="shared" si="40"/>
        <v>565.48667764616278</v>
      </c>
      <c r="O593">
        <v>10</v>
      </c>
      <c r="P593" t="s">
        <v>29</v>
      </c>
      <c r="Q593" t="s">
        <v>30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f t="shared" si="38"/>
        <v>0</v>
      </c>
      <c r="Y593">
        <f t="shared" si="39"/>
        <v>565.48667764616278</v>
      </c>
    </row>
    <row r="594" spans="1:25">
      <c r="A594">
        <v>2020</v>
      </c>
      <c r="B594" t="s">
        <v>25</v>
      </c>
      <c r="C594">
        <v>28</v>
      </c>
      <c r="D594" t="s">
        <v>55</v>
      </c>
      <c r="E594">
        <v>33</v>
      </c>
      <c r="F594">
        <v>2</v>
      </c>
      <c r="G594" t="s">
        <v>38</v>
      </c>
      <c r="H594" t="s">
        <v>39</v>
      </c>
      <c r="I594" t="str">
        <f>VLOOKUP(H594,CODE_SHEET!$A$2:$G$151,3,FALSE)</f>
        <v>Orbicella</v>
      </c>
      <c r="J594" t="str">
        <f>VLOOKUP(H594,CODE_SHEET!$A$2:$G$151,4,FALSE)</f>
        <v>faveolata</v>
      </c>
      <c r="K594" s="1">
        <v>18</v>
      </c>
      <c r="L594" s="1">
        <v>13</v>
      </c>
      <c r="M594" s="1">
        <v>20</v>
      </c>
      <c r="N594">
        <f t="shared" si="40"/>
        <v>973.89372261283597</v>
      </c>
      <c r="O594">
        <v>10</v>
      </c>
      <c r="P594" t="s">
        <v>29</v>
      </c>
      <c r="Q594" t="s">
        <v>30</v>
      </c>
      <c r="R594">
        <v>2</v>
      </c>
      <c r="S594">
        <v>0</v>
      </c>
      <c r="T594">
        <v>0</v>
      </c>
      <c r="U594">
        <v>0</v>
      </c>
      <c r="V594">
        <v>0</v>
      </c>
      <c r="W594">
        <v>50</v>
      </c>
      <c r="X594">
        <f t="shared" si="38"/>
        <v>486.94686130641799</v>
      </c>
      <c r="Y594">
        <f t="shared" si="39"/>
        <v>486.94686130641799</v>
      </c>
    </row>
    <row r="595" spans="1:25">
      <c r="A595">
        <v>2020</v>
      </c>
      <c r="B595" t="s">
        <v>25</v>
      </c>
      <c r="C595">
        <v>28</v>
      </c>
      <c r="D595" t="s">
        <v>55</v>
      </c>
      <c r="E595">
        <v>33</v>
      </c>
      <c r="F595">
        <v>2</v>
      </c>
      <c r="G595" t="s">
        <v>38</v>
      </c>
      <c r="H595" t="s">
        <v>33</v>
      </c>
      <c r="I595" t="str">
        <f>VLOOKUP(H595,CODE_SHEET!$A$2:$G$151,3,FALSE)</f>
        <v>Agaricia</v>
      </c>
      <c r="J595" t="str">
        <f>VLOOKUP(H595,CODE_SHEET!$A$2:$G$151,4,FALSE)</f>
        <v>agaricites</v>
      </c>
      <c r="K595" s="1">
        <v>23</v>
      </c>
      <c r="L595" s="1">
        <v>17</v>
      </c>
      <c r="M595" s="1">
        <v>4</v>
      </c>
      <c r="N595">
        <f t="shared" si="40"/>
        <v>251.32741228718345</v>
      </c>
      <c r="O595">
        <v>10</v>
      </c>
      <c r="P595" t="s">
        <v>29</v>
      </c>
      <c r="Q595" t="s">
        <v>30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30</v>
      </c>
      <c r="X595">
        <f t="shared" si="38"/>
        <v>75.398223686155035</v>
      </c>
      <c r="Y595">
        <f t="shared" si="39"/>
        <v>175.92918860102841</v>
      </c>
    </row>
    <row r="596" spans="1:25">
      <c r="A596">
        <v>2020</v>
      </c>
      <c r="B596" t="s">
        <v>25</v>
      </c>
      <c r="C596">
        <v>28</v>
      </c>
      <c r="D596" t="s">
        <v>55</v>
      </c>
      <c r="E596">
        <v>33</v>
      </c>
      <c r="F596">
        <v>2</v>
      </c>
      <c r="G596" t="s">
        <v>38</v>
      </c>
      <c r="H596" t="s">
        <v>33</v>
      </c>
      <c r="I596" t="str">
        <f>VLOOKUP(H596,CODE_SHEET!$A$2:$G$151,3,FALSE)</f>
        <v>Agaricia</v>
      </c>
      <c r="J596" t="str">
        <f>VLOOKUP(H596,CODE_SHEET!$A$2:$G$151,4,FALSE)</f>
        <v>agaricites</v>
      </c>
      <c r="K596" s="1">
        <v>13</v>
      </c>
      <c r="L596" s="1">
        <v>12</v>
      </c>
      <c r="M596" s="1">
        <v>2</v>
      </c>
      <c r="N596">
        <f t="shared" si="40"/>
        <v>78.539816339744831</v>
      </c>
      <c r="O596">
        <v>10</v>
      </c>
      <c r="P596" t="s">
        <v>29</v>
      </c>
      <c r="Q596" t="s">
        <v>30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30</v>
      </c>
      <c r="X596">
        <f t="shared" si="38"/>
        <v>23.56194490192345</v>
      </c>
      <c r="Y596">
        <f t="shared" si="39"/>
        <v>54.977871437821378</v>
      </c>
    </row>
    <row r="597" spans="1:25">
      <c r="A597">
        <v>2020</v>
      </c>
      <c r="B597" t="s">
        <v>25</v>
      </c>
      <c r="C597">
        <v>28</v>
      </c>
      <c r="D597" t="s">
        <v>55</v>
      </c>
      <c r="E597">
        <v>33</v>
      </c>
      <c r="F597">
        <v>2</v>
      </c>
      <c r="G597" t="s">
        <v>38</v>
      </c>
      <c r="H597" t="s">
        <v>33</v>
      </c>
      <c r="I597" t="str">
        <f>VLOOKUP(H597,CODE_SHEET!$A$2:$G$151,3,FALSE)</f>
        <v>Agaricia</v>
      </c>
      <c r="J597" t="str">
        <f>VLOOKUP(H597,CODE_SHEET!$A$2:$G$151,4,FALSE)</f>
        <v>agaricites</v>
      </c>
      <c r="K597" s="1">
        <v>22</v>
      </c>
      <c r="L597" s="1">
        <v>17</v>
      </c>
      <c r="M597" s="1">
        <v>8</v>
      </c>
      <c r="N597">
        <f t="shared" si="40"/>
        <v>490.08845396000771</v>
      </c>
      <c r="O597">
        <v>10</v>
      </c>
      <c r="P597" t="s">
        <v>29</v>
      </c>
      <c r="Q597" t="s">
        <v>30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f t="shared" si="38"/>
        <v>0</v>
      </c>
      <c r="Y597">
        <f t="shared" si="39"/>
        <v>490.08845396000771</v>
      </c>
    </row>
    <row r="598" spans="1:25">
      <c r="A598">
        <v>2020</v>
      </c>
      <c r="B598" t="s">
        <v>25</v>
      </c>
      <c r="C598">
        <v>28</v>
      </c>
      <c r="D598" t="s">
        <v>55</v>
      </c>
      <c r="E598">
        <v>33</v>
      </c>
      <c r="F598">
        <v>2</v>
      </c>
      <c r="G598" t="s">
        <v>38</v>
      </c>
      <c r="H598" t="s">
        <v>34</v>
      </c>
      <c r="I598" t="str">
        <f>VLOOKUP(H598,CODE_SHEET!$A$2:$G$151,3,FALSE)</f>
        <v>Orbicella</v>
      </c>
      <c r="J598" t="str">
        <f>VLOOKUP(H598,CODE_SHEET!$A$2:$G$151,4,FALSE)</f>
        <v>annularis</v>
      </c>
      <c r="K598" s="1">
        <v>17</v>
      </c>
      <c r="L598" s="1">
        <v>10</v>
      </c>
      <c r="M598" s="1">
        <v>50</v>
      </c>
      <c r="N598">
        <f t="shared" si="40"/>
        <v>2120.5750411731105</v>
      </c>
      <c r="O598">
        <v>10</v>
      </c>
      <c r="P598" t="s">
        <v>29</v>
      </c>
      <c r="Q598" t="s">
        <v>30</v>
      </c>
      <c r="R598">
        <v>60</v>
      </c>
      <c r="S598">
        <v>0</v>
      </c>
      <c r="T598">
        <v>0</v>
      </c>
      <c r="U598">
        <v>0</v>
      </c>
      <c r="V598">
        <v>0</v>
      </c>
      <c r="W598">
        <v>80</v>
      </c>
      <c r="X598">
        <f t="shared" si="38"/>
        <v>1696.4600329384884</v>
      </c>
      <c r="Y598">
        <f t="shared" si="39"/>
        <v>424.11500823462211</v>
      </c>
    </row>
    <row r="599" spans="1:25">
      <c r="A599">
        <v>2020</v>
      </c>
      <c r="B599" t="s">
        <v>25</v>
      </c>
      <c r="C599">
        <v>28</v>
      </c>
      <c r="D599" t="s">
        <v>55</v>
      </c>
      <c r="E599">
        <v>33</v>
      </c>
      <c r="F599">
        <v>2</v>
      </c>
      <c r="G599" t="s">
        <v>38</v>
      </c>
      <c r="H599" t="s">
        <v>33</v>
      </c>
      <c r="I599" t="str">
        <f>VLOOKUP(H599,CODE_SHEET!$A$2:$G$151,3,FALSE)</f>
        <v>Agaricia</v>
      </c>
      <c r="J599" t="str">
        <f>VLOOKUP(H599,CODE_SHEET!$A$2:$G$151,4,FALSE)</f>
        <v>agaricites</v>
      </c>
      <c r="K599" s="1">
        <v>29</v>
      </c>
      <c r="L599" s="1">
        <v>18</v>
      </c>
      <c r="M599" s="1">
        <v>20</v>
      </c>
      <c r="N599">
        <f t="shared" si="40"/>
        <v>1476.548547187203</v>
      </c>
      <c r="O599">
        <v>10</v>
      </c>
      <c r="P599" t="s">
        <v>41</v>
      </c>
      <c r="Q599" t="s">
        <v>45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60</v>
      </c>
      <c r="X599">
        <f t="shared" si="38"/>
        <v>885.92912831232172</v>
      </c>
      <c r="Y599">
        <f t="shared" si="39"/>
        <v>590.61941887488126</v>
      </c>
    </row>
    <row r="600" spans="1:25">
      <c r="A600">
        <v>2020</v>
      </c>
      <c r="B600" t="s">
        <v>25</v>
      </c>
      <c r="C600">
        <v>28</v>
      </c>
      <c r="D600" t="s">
        <v>55</v>
      </c>
      <c r="E600">
        <v>33</v>
      </c>
      <c r="F600">
        <v>2</v>
      </c>
      <c r="G600" t="s">
        <v>38</v>
      </c>
      <c r="H600" t="s">
        <v>33</v>
      </c>
      <c r="I600" t="str">
        <f>VLOOKUP(H600,CODE_SHEET!$A$2:$G$151,3,FALSE)</f>
        <v>Agaricia</v>
      </c>
      <c r="J600" t="str">
        <f>VLOOKUP(H600,CODE_SHEET!$A$2:$G$151,4,FALSE)</f>
        <v>agaricites</v>
      </c>
      <c r="K600" s="1">
        <v>35</v>
      </c>
      <c r="L600" s="1">
        <v>19</v>
      </c>
      <c r="M600" s="1">
        <v>27</v>
      </c>
      <c r="N600">
        <f t="shared" si="40"/>
        <v>2290.221044466959</v>
      </c>
      <c r="O600">
        <v>10</v>
      </c>
      <c r="P600" t="s">
        <v>41</v>
      </c>
      <c r="Q600" t="s">
        <v>45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50</v>
      </c>
      <c r="X600">
        <f t="shared" si="38"/>
        <v>1145.1105222334795</v>
      </c>
      <c r="Y600">
        <f t="shared" si="39"/>
        <v>1145.1105222334795</v>
      </c>
    </row>
    <row r="601" spans="1:25">
      <c r="A601">
        <v>2020</v>
      </c>
      <c r="B601" t="s">
        <v>25</v>
      </c>
      <c r="C601">
        <v>28</v>
      </c>
      <c r="D601" t="s">
        <v>55</v>
      </c>
      <c r="E601">
        <v>33</v>
      </c>
      <c r="F601">
        <v>2</v>
      </c>
      <c r="G601" t="s">
        <v>38</v>
      </c>
      <c r="H601" t="s">
        <v>31</v>
      </c>
      <c r="I601" t="str">
        <f>VLOOKUP(H601,CODE_SHEET!$A$2:$G$151,3,FALSE)</f>
        <v>Siderastrea</v>
      </c>
      <c r="J601" t="str">
        <f>VLOOKUP(H601,CODE_SHEET!$A$2:$G$151,4,FALSE)</f>
        <v>siderea</v>
      </c>
      <c r="K601" s="1">
        <v>26</v>
      </c>
      <c r="L601" s="1">
        <v>20</v>
      </c>
      <c r="M601" s="1">
        <v>17</v>
      </c>
      <c r="N601">
        <f t="shared" si="40"/>
        <v>1228.3627275536091</v>
      </c>
      <c r="O601">
        <v>10</v>
      </c>
      <c r="P601" t="s">
        <v>29</v>
      </c>
      <c r="Q601" t="s">
        <v>30</v>
      </c>
      <c r="R601">
        <v>50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f t="shared" si="38"/>
        <v>0</v>
      </c>
      <c r="Y601">
        <f t="shared" si="39"/>
        <v>1228.3627275536091</v>
      </c>
    </row>
    <row r="602" spans="1:25">
      <c r="A602">
        <v>2020</v>
      </c>
      <c r="B602" t="s">
        <v>25</v>
      </c>
      <c r="C602">
        <v>28</v>
      </c>
      <c r="D602" t="s">
        <v>55</v>
      </c>
      <c r="E602">
        <v>33</v>
      </c>
      <c r="F602">
        <v>2</v>
      </c>
      <c r="G602" t="s">
        <v>38</v>
      </c>
      <c r="H602" t="s">
        <v>34</v>
      </c>
      <c r="I602" t="str">
        <f>VLOOKUP(H602,CODE_SHEET!$A$2:$G$151,3,FALSE)</f>
        <v>Orbicella</v>
      </c>
      <c r="J602" t="str">
        <f>VLOOKUP(H602,CODE_SHEET!$A$2:$G$151,4,FALSE)</f>
        <v>annularis</v>
      </c>
      <c r="K602" s="1">
        <v>45</v>
      </c>
      <c r="L602" s="1">
        <v>35</v>
      </c>
      <c r="M602" s="1">
        <v>65</v>
      </c>
      <c r="N602">
        <f t="shared" si="40"/>
        <v>8168.1408993334626</v>
      </c>
      <c r="O602">
        <v>10</v>
      </c>
      <c r="P602" t="s">
        <v>29</v>
      </c>
      <c r="Q602" t="s">
        <v>30</v>
      </c>
      <c r="R602">
        <v>20</v>
      </c>
      <c r="S602">
        <v>0</v>
      </c>
      <c r="T602">
        <v>0</v>
      </c>
      <c r="U602">
        <v>0</v>
      </c>
      <c r="V602">
        <v>0</v>
      </c>
      <c r="W602">
        <v>60</v>
      </c>
      <c r="X602">
        <f t="shared" ref="X602:X665" si="41">SUM(U602:W602)/100*N602</f>
        <v>4900.884539600077</v>
      </c>
      <c r="Y602">
        <f t="shared" ref="Y602:Y665" si="42">N602-X602</f>
        <v>3267.2563597333856</v>
      </c>
    </row>
    <row r="603" spans="1:25">
      <c r="A603">
        <v>2020</v>
      </c>
      <c r="B603" t="s">
        <v>25</v>
      </c>
      <c r="C603">
        <v>28</v>
      </c>
      <c r="D603" t="s">
        <v>55</v>
      </c>
      <c r="E603">
        <v>33</v>
      </c>
      <c r="F603">
        <v>2</v>
      </c>
      <c r="G603" t="s">
        <v>38</v>
      </c>
      <c r="H603" t="s">
        <v>31</v>
      </c>
      <c r="I603" t="str">
        <f>VLOOKUP(H603,CODE_SHEET!$A$2:$G$151,3,FALSE)</f>
        <v>Siderastrea</v>
      </c>
      <c r="J603" t="str">
        <f>VLOOKUP(H603,CODE_SHEET!$A$2:$G$151,4,FALSE)</f>
        <v>siderea</v>
      </c>
      <c r="K603" s="1">
        <v>70</v>
      </c>
      <c r="L603" s="1">
        <v>50</v>
      </c>
      <c r="M603" s="1">
        <v>35</v>
      </c>
      <c r="N603">
        <f t="shared" si="40"/>
        <v>6597.3445725385664</v>
      </c>
      <c r="O603">
        <v>10</v>
      </c>
      <c r="P603" t="s">
        <v>29</v>
      </c>
      <c r="Q603" t="s">
        <v>30</v>
      </c>
      <c r="R603">
        <v>90</v>
      </c>
      <c r="S603">
        <v>0</v>
      </c>
      <c r="T603">
        <v>0</v>
      </c>
      <c r="U603">
        <v>0</v>
      </c>
      <c r="V603">
        <v>0</v>
      </c>
      <c r="W603">
        <v>5</v>
      </c>
      <c r="X603">
        <f t="shared" si="41"/>
        <v>329.86722862692835</v>
      </c>
      <c r="Y603">
        <f t="shared" si="42"/>
        <v>6267.4773439116379</v>
      </c>
    </row>
    <row r="604" spans="1:25">
      <c r="A604">
        <v>2020</v>
      </c>
      <c r="B604" t="s">
        <v>25</v>
      </c>
      <c r="C604">
        <v>28</v>
      </c>
      <c r="D604" t="s">
        <v>55</v>
      </c>
      <c r="E604">
        <v>33</v>
      </c>
      <c r="F604">
        <v>2</v>
      </c>
      <c r="G604" t="s">
        <v>38</v>
      </c>
      <c r="H604" t="s">
        <v>31</v>
      </c>
      <c r="I604" t="str">
        <f>VLOOKUP(H604,CODE_SHEET!$A$2:$G$151,3,FALSE)</f>
        <v>Siderastrea</v>
      </c>
      <c r="J604" t="str">
        <f>VLOOKUP(H604,CODE_SHEET!$A$2:$G$151,4,FALSE)</f>
        <v>siderea</v>
      </c>
      <c r="K604" s="1">
        <v>90</v>
      </c>
      <c r="L604" s="1">
        <v>20</v>
      </c>
      <c r="M604" s="1">
        <v>12</v>
      </c>
      <c r="N604">
        <f t="shared" si="40"/>
        <v>2073.4511513692637</v>
      </c>
      <c r="O604">
        <v>10</v>
      </c>
      <c r="P604" t="s">
        <v>29</v>
      </c>
      <c r="Q604" t="s">
        <v>30</v>
      </c>
      <c r="R604">
        <v>90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f t="shared" si="41"/>
        <v>0</v>
      </c>
      <c r="Y604">
        <f t="shared" si="42"/>
        <v>2073.4511513692637</v>
      </c>
    </row>
    <row r="605" spans="1:25">
      <c r="A605">
        <v>2020</v>
      </c>
      <c r="B605" t="s">
        <v>25</v>
      </c>
      <c r="C605">
        <v>28</v>
      </c>
      <c r="D605" t="s">
        <v>55</v>
      </c>
      <c r="E605">
        <v>33</v>
      </c>
      <c r="F605">
        <v>2</v>
      </c>
      <c r="G605" t="s">
        <v>38</v>
      </c>
      <c r="H605" t="s">
        <v>33</v>
      </c>
      <c r="I605" t="str">
        <f>VLOOKUP(H605,CODE_SHEET!$A$2:$G$151,3,FALSE)</f>
        <v>Agaricia</v>
      </c>
      <c r="J605" t="str">
        <f>VLOOKUP(H605,CODE_SHEET!$A$2:$G$151,4,FALSE)</f>
        <v>agaricites</v>
      </c>
      <c r="K605" s="1">
        <v>18</v>
      </c>
      <c r="L605" s="1">
        <v>14</v>
      </c>
      <c r="M605" s="1">
        <v>5</v>
      </c>
      <c r="N605">
        <f t="shared" si="40"/>
        <v>251.32741228718345</v>
      </c>
      <c r="O605">
        <v>10</v>
      </c>
      <c r="P605" t="s">
        <v>29</v>
      </c>
      <c r="Q605" t="s">
        <v>30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f t="shared" si="41"/>
        <v>0</v>
      </c>
      <c r="Y605">
        <f t="shared" si="42"/>
        <v>251.32741228718345</v>
      </c>
    </row>
    <row r="606" spans="1:25">
      <c r="A606">
        <v>2020</v>
      </c>
      <c r="B606" t="s">
        <v>25</v>
      </c>
      <c r="C606">
        <v>28</v>
      </c>
      <c r="D606" t="s">
        <v>55</v>
      </c>
      <c r="E606">
        <v>33</v>
      </c>
      <c r="F606">
        <v>2</v>
      </c>
      <c r="G606" t="s">
        <v>38</v>
      </c>
      <c r="H606" t="s">
        <v>39</v>
      </c>
      <c r="I606" t="str">
        <f>VLOOKUP(H606,CODE_SHEET!$A$2:$G$151,3,FALSE)</f>
        <v>Orbicella</v>
      </c>
      <c r="J606" t="str">
        <f>VLOOKUP(H606,CODE_SHEET!$A$2:$G$151,4,FALSE)</f>
        <v>faveolata</v>
      </c>
      <c r="K606" s="1">
        <v>120</v>
      </c>
      <c r="L606" s="1">
        <v>100</v>
      </c>
      <c r="M606" s="1">
        <v>130</v>
      </c>
      <c r="N606">
        <f t="shared" si="40"/>
        <v>44924.774946334044</v>
      </c>
      <c r="O606">
        <v>10</v>
      </c>
      <c r="P606" t="s">
        <v>29</v>
      </c>
      <c r="Q606" t="s">
        <v>30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80</v>
      </c>
      <c r="X606">
        <f t="shared" si="41"/>
        <v>35939.819957067237</v>
      </c>
      <c r="Y606">
        <f t="shared" si="42"/>
        <v>8984.9549892668074</v>
      </c>
    </row>
    <row r="607" spans="1:25">
      <c r="A607">
        <v>2020</v>
      </c>
      <c r="B607" t="s">
        <v>25</v>
      </c>
      <c r="C607">
        <v>28</v>
      </c>
      <c r="D607" t="s">
        <v>55</v>
      </c>
      <c r="E607">
        <v>33</v>
      </c>
      <c r="F607">
        <v>2</v>
      </c>
      <c r="G607" t="s">
        <v>38</v>
      </c>
      <c r="H607" t="s">
        <v>33</v>
      </c>
      <c r="I607" t="str">
        <f>VLOOKUP(H607,CODE_SHEET!$A$2:$G$151,3,FALSE)</f>
        <v>Agaricia</v>
      </c>
      <c r="J607" t="str">
        <f>VLOOKUP(H607,CODE_SHEET!$A$2:$G$151,4,FALSE)</f>
        <v>agaricites</v>
      </c>
      <c r="K607" s="1">
        <v>35</v>
      </c>
      <c r="L607" s="1">
        <v>20</v>
      </c>
      <c r="M607" s="1">
        <v>35</v>
      </c>
      <c r="N607">
        <f t="shared" si="40"/>
        <v>3023.7829290801756</v>
      </c>
      <c r="O607">
        <v>10</v>
      </c>
      <c r="P607" t="s">
        <v>29</v>
      </c>
      <c r="Q607" t="s">
        <v>30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30</v>
      </c>
      <c r="X607">
        <f t="shared" si="41"/>
        <v>907.13487872405267</v>
      </c>
      <c r="Y607">
        <f t="shared" si="42"/>
        <v>2116.6480503561229</v>
      </c>
    </row>
    <row r="608" spans="1:25">
      <c r="A608">
        <v>2020</v>
      </c>
      <c r="B608" t="s">
        <v>25</v>
      </c>
      <c r="C608">
        <v>28</v>
      </c>
      <c r="D608" t="s">
        <v>55</v>
      </c>
      <c r="E608">
        <v>33</v>
      </c>
      <c r="F608">
        <v>2</v>
      </c>
      <c r="G608" t="s">
        <v>38</v>
      </c>
      <c r="H608" t="s">
        <v>28</v>
      </c>
      <c r="I608" t="str">
        <f>VLOOKUP(H608,CODE_SHEET!$A$2:$G$151,3,FALSE)</f>
        <v>Porites</v>
      </c>
      <c r="J608" t="str">
        <f>VLOOKUP(H608,CODE_SHEET!$A$2:$G$151,4,FALSE)</f>
        <v>astreoides</v>
      </c>
      <c r="K608" s="1">
        <v>13</v>
      </c>
      <c r="L608" s="1">
        <v>14</v>
      </c>
      <c r="M608" s="1">
        <v>2</v>
      </c>
      <c r="N608">
        <f t="shared" si="40"/>
        <v>84.823001646924411</v>
      </c>
      <c r="O608">
        <v>10</v>
      </c>
      <c r="P608" t="s">
        <v>29</v>
      </c>
      <c r="Q608" t="s">
        <v>30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f t="shared" si="41"/>
        <v>0</v>
      </c>
      <c r="Y608">
        <f t="shared" si="42"/>
        <v>84.823001646924411</v>
      </c>
    </row>
    <row r="609" spans="1:25">
      <c r="A609">
        <v>2020</v>
      </c>
      <c r="B609" t="s">
        <v>25</v>
      </c>
      <c r="C609">
        <v>28</v>
      </c>
      <c r="D609" t="s">
        <v>55</v>
      </c>
      <c r="E609">
        <v>33</v>
      </c>
      <c r="F609">
        <v>2</v>
      </c>
      <c r="G609" t="s">
        <v>38</v>
      </c>
      <c r="H609" t="s">
        <v>32</v>
      </c>
      <c r="I609" t="str">
        <f>VLOOKUP(H609,CODE_SHEET!$A$2:$G$151,3,FALSE)</f>
        <v>Porites</v>
      </c>
      <c r="J609" t="str">
        <f>VLOOKUP(H609,CODE_SHEET!$A$2:$G$151,4,FALSE)</f>
        <v>porites</v>
      </c>
      <c r="K609" s="1">
        <v>20</v>
      </c>
      <c r="L609" s="1">
        <v>18</v>
      </c>
      <c r="M609" s="1">
        <v>13</v>
      </c>
      <c r="N609">
        <f t="shared" si="40"/>
        <v>775.97338543667888</v>
      </c>
      <c r="O609">
        <v>10</v>
      </c>
      <c r="P609" t="s">
        <v>29</v>
      </c>
      <c r="Q609" t="s">
        <v>30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f t="shared" si="41"/>
        <v>0</v>
      </c>
      <c r="Y609">
        <f t="shared" si="42"/>
        <v>775.97338543667888</v>
      </c>
    </row>
    <row r="610" spans="1:25">
      <c r="A610">
        <v>2020</v>
      </c>
      <c r="B610" t="s">
        <v>25</v>
      </c>
      <c r="C610">
        <v>28</v>
      </c>
      <c r="D610" t="s">
        <v>55</v>
      </c>
      <c r="E610">
        <v>33</v>
      </c>
      <c r="F610">
        <v>2</v>
      </c>
      <c r="G610" t="s">
        <v>38</v>
      </c>
      <c r="H610" t="s">
        <v>39</v>
      </c>
      <c r="I610" t="str">
        <f>VLOOKUP(H610,CODE_SHEET!$A$2:$G$151,3,FALSE)</f>
        <v>Orbicella</v>
      </c>
      <c r="J610" t="str">
        <f>VLOOKUP(H610,CODE_SHEET!$A$2:$G$151,4,FALSE)</f>
        <v>faveolata</v>
      </c>
      <c r="K610" s="1">
        <v>60</v>
      </c>
      <c r="L610" s="1">
        <v>30</v>
      </c>
      <c r="M610" s="1">
        <v>36</v>
      </c>
      <c r="N610">
        <f t="shared" si="40"/>
        <v>5089.3800988154644</v>
      </c>
      <c r="O610">
        <v>10</v>
      </c>
      <c r="P610" t="s">
        <v>29</v>
      </c>
      <c r="Q610" t="s">
        <v>30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5</v>
      </c>
      <c r="X610">
        <f t="shared" si="41"/>
        <v>254.46900494077323</v>
      </c>
      <c r="Y610">
        <f t="shared" si="42"/>
        <v>4834.9110938746908</v>
      </c>
    </row>
    <row r="611" spans="1:25">
      <c r="A611">
        <v>2020</v>
      </c>
      <c r="B611" t="s">
        <v>25</v>
      </c>
      <c r="C611">
        <v>28</v>
      </c>
      <c r="D611" t="s">
        <v>55</v>
      </c>
      <c r="E611">
        <v>33</v>
      </c>
      <c r="F611">
        <v>2</v>
      </c>
      <c r="G611" t="s">
        <v>38</v>
      </c>
      <c r="H611" t="s">
        <v>39</v>
      </c>
      <c r="I611" t="str">
        <f>VLOOKUP(H611,CODE_SHEET!$A$2:$G$151,3,FALSE)</f>
        <v>Orbicella</v>
      </c>
      <c r="J611" t="str">
        <f>VLOOKUP(H611,CODE_SHEET!$A$2:$G$151,4,FALSE)</f>
        <v>faveolata</v>
      </c>
      <c r="K611" s="1">
        <v>80</v>
      </c>
      <c r="L611" s="1">
        <v>30</v>
      </c>
      <c r="M611" s="1">
        <v>40</v>
      </c>
      <c r="N611">
        <f t="shared" si="40"/>
        <v>6911.5038378975451</v>
      </c>
      <c r="O611">
        <v>10</v>
      </c>
      <c r="P611" t="s">
        <v>29</v>
      </c>
      <c r="Q611" t="s">
        <v>30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5</v>
      </c>
      <c r="X611">
        <f t="shared" si="41"/>
        <v>345.57519189487726</v>
      </c>
      <c r="Y611">
        <f t="shared" si="42"/>
        <v>6565.9286460026678</v>
      </c>
    </row>
    <row r="612" spans="1:25">
      <c r="A612">
        <v>2020</v>
      </c>
      <c r="B612" t="s">
        <v>25</v>
      </c>
      <c r="C612">
        <v>28</v>
      </c>
      <c r="D612" t="s">
        <v>55</v>
      </c>
      <c r="E612">
        <v>33</v>
      </c>
      <c r="F612">
        <v>2</v>
      </c>
      <c r="G612" t="s">
        <v>38</v>
      </c>
      <c r="H612" t="s">
        <v>31</v>
      </c>
      <c r="I612" t="str">
        <f>VLOOKUP(H612,CODE_SHEET!$A$2:$G$151,3,FALSE)</f>
        <v>Siderastrea</v>
      </c>
      <c r="J612" t="str">
        <f>VLOOKUP(H612,CODE_SHEET!$A$2:$G$151,4,FALSE)</f>
        <v>siderea</v>
      </c>
      <c r="K612" s="1">
        <v>27</v>
      </c>
      <c r="L612" s="1">
        <v>15</v>
      </c>
      <c r="M612" s="1">
        <v>5</v>
      </c>
      <c r="N612">
        <f t="shared" si="40"/>
        <v>329.86722862692829</v>
      </c>
      <c r="O612">
        <v>10</v>
      </c>
      <c r="P612" t="s">
        <v>29</v>
      </c>
      <c r="Q612" t="s">
        <v>30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f t="shared" si="41"/>
        <v>0</v>
      </c>
      <c r="Y612">
        <f t="shared" si="42"/>
        <v>329.86722862692829</v>
      </c>
    </row>
    <row r="613" spans="1:25">
      <c r="A613">
        <v>2020</v>
      </c>
      <c r="B613" t="s">
        <v>25</v>
      </c>
      <c r="C613">
        <v>28</v>
      </c>
      <c r="D613" t="s">
        <v>55</v>
      </c>
      <c r="E613">
        <v>33</v>
      </c>
      <c r="F613">
        <v>2</v>
      </c>
      <c r="G613" t="s">
        <v>38</v>
      </c>
      <c r="H613" t="s">
        <v>34</v>
      </c>
      <c r="I613" t="str">
        <f>VLOOKUP(H613,CODE_SHEET!$A$2:$G$151,3,FALSE)</f>
        <v>Orbicella</v>
      </c>
      <c r="J613" t="str">
        <f>VLOOKUP(H613,CODE_SHEET!$A$2:$G$151,4,FALSE)</f>
        <v>annularis</v>
      </c>
      <c r="K613" s="1">
        <v>35</v>
      </c>
      <c r="L613" s="1">
        <v>20</v>
      </c>
      <c r="M613" s="1">
        <v>25</v>
      </c>
      <c r="N613">
        <f t="shared" si="40"/>
        <v>2159.8449493429825</v>
      </c>
      <c r="O613">
        <v>10</v>
      </c>
      <c r="P613" t="s">
        <v>29</v>
      </c>
      <c r="Q613" t="s">
        <v>30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f t="shared" si="41"/>
        <v>0</v>
      </c>
      <c r="Y613">
        <f t="shared" si="42"/>
        <v>2159.8449493429825</v>
      </c>
    </row>
    <row r="614" spans="1:25">
      <c r="A614">
        <v>2020</v>
      </c>
      <c r="B614" t="s">
        <v>25</v>
      </c>
      <c r="C614">
        <v>28</v>
      </c>
      <c r="D614" t="s">
        <v>55</v>
      </c>
      <c r="E614">
        <v>33</v>
      </c>
      <c r="F614">
        <v>2</v>
      </c>
      <c r="G614" t="s">
        <v>38</v>
      </c>
      <c r="H614" t="s">
        <v>33</v>
      </c>
      <c r="I614" t="str">
        <f>VLOOKUP(H614,CODE_SHEET!$A$2:$G$151,3,FALSE)</f>
        <v>Agaricia</v>
      </c>
      <c r="J614" t="str">
        <f>VLOOKUP(H614,CODE_SHEET!$A$2:$G$151,4,FALSE)</f>
        <v>agaricites</v>
      </c>
      <c r="K614" s="1">
        <v>35</v>
      </c>
      <c r="L614" s="1">
        <v>25</v>
      </c>
      <c r="M614" s="1">
        <v>40</v>
      </c>
      <c r="N614">
        <f t="shared" ref="N614:N677" si="43">PI()*(K614/2)*M614+PI()*(L614/2)*M614</f>
        <v>3769.9111843077517</v>
      </c>
      <c r="O614">
        <v>10</v>
      </c>
      <c r="P614" t="s">
        <v>29</v>
      </c>
      <c r="Q614" t="s">
        <v>30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70</v>
      </c>
      <c r="X614">
        <f t="shared" si="41"/>
        <v>2638.9378290154259</v>
      </c>
      <c r="Y614">
        <f t="shared" si="42"/>
        <v>1130.9733552923258</v>
      </c>
    </row>
    <row r="615" spans="1:25">
      <c r="A615">
        <v>2020</v>
      </c>
      <c r="B615" t="s">
        <v>25</v>
      </c>
      <c r="C615">
        <v>28</v>
      </c>
      <c r="D615" t="s">
        <v>55</v>
      </c>
      <c r="E615">
        <v>33</v>
      </c>
      <c r="F615">
        <v>2</v>
      </c>
      <c r="G615" t="s">
        <v>38</v>
      </c>
      <c r="H615" t="s">
        <v>33</v>
      </c>
      <c r="I615" t="str">
        <f>VLOOKUP(H615,CODE_SHEET!$A$2:$G$151,3,FALSE)</f>
        <v>Agaricia</v>
      </c>
      <c r="J615" t="str">
        <f>VLOOKUP(H615,CODE_SHEET!$A$2:$G$151,4,FALSE)</f>
        <v>agaricites</v>
      </c>
      <c r="K615" s="1">
        <v>30</v>
      </c>
      <c r="L615" s="1">
        <v>25</v>
      </c>
      <c r="M615" s="1">
        <v>35</v>
      </c>
      <c r="N615">
        <f t="shared" si="43"/>
        <v>3023.782929080176</v>
      </c>
      <c r="O615">
        <v>10</v>
      </c>
      <c r="P615" t="s">
        <v>29</v>
      </c>
      <c r="Q615" t="s">
        <v>30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40</v>
      </c>
      <c r="X615">
        <f t="shared" si="41"/>
        <v>1209.5131716320705</v>
      </c>
      <c r="Y615">
        <f t="shared" si="42"/>
        <v>1814.2697574481056</v>
      </c>
    </row>
    <row r="616" spans="1:25">
      <c r="A616">
        <v>2020</v>
      </c>
      <c r="B616" t="s">
        <v>25</v>
      </c>
      <c r="C616">
        <v>28</v>
      </c>
      <c r="D616" t="s">
        <v>55</v>
      </c>
      <c r="E616">
        <v>33</v>
      </c>
      <c r="F616">
        <v>2</v>
      </c>
      <c r="G616" t="s">
        <v>38</v>
      </c>
      <c r="H616" t="s">
        <v>33</v>
      </c>
      <c r="I616" t="str">
        <f>VLOOKUP(H616,CODE_SHEET!$A$2:$G$151,3,FALSE)</f>
        <v>Agaricia</v>
      </c>
      <c r="J616" t="str">
        <f>VLOOKUP(H616,CODE_SHEET!$A$2:$G$151,4,FALSE)</f>
        <v>agaricites</v>
      </c>
      <c r="K616" s="1">
        <v>18</v>
      </c>
      <c r="L616" s="1">
        <v>15</v>
      </c>
      <c r="M616" s="1">
        <v>30</v>
      </c>
      <c r="N616">
        <f t="shared" si="43"/>
        <v>1555.0883635269474</v>
      </c>
      <c r="O616">
        <v>10</v>
      </c>
      <c r="P616" t="s">
        <v>41</v>
      </c>
      <c r="Q616" t="s">
        <v>45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10</v>
      </c>
      <c r="X616">
        <f t="shared" si="41"/>
        <v>155.50883635269474</v>
      </c>
      <c r="Y616">
        <f t="shared" si="42"/>
        <v>1399.5795271742527</v>
      </c>
    </row>
    <row r="617" spans="1:25">
      <c r="A617">
        <v>2020</v>
      </c>
      <c r="B617" t="s">
        <v>25</v>
      </c>
      <c r="C617">
        <v>28</v>
      </c>
      <c r="D617" t="s">
        <v>55</v>
      </c>
      <c r="E617">
        <v>33</v>
      </c>
      <c r="F617">
        <v>2</v>
      </c>
      <c r="G617" t="s">
        <v>38</v>
      </c>
      <c r="H617" t="s">
        <v>33</v>
      </c>
      <c r="I617" t="str">
        <f>VLOOKUP(H617,CODE_SHEET!$A$2:$G$151,3,FALSE)</f>
        <v>Agaricia</v>
      </c>
      <c r="J617" t="str">
        <f>VLOOKUP(H617,CODE_SHEET!$A$2:$G$151,4,FALSE)</f>
        <v>agaricites</v>
      </c>
      <c r="K617" s="1">
        <v>21</v>
      </c>
      <c r="L617" s="1">
        <v>18</v>
      </c>
      <c r="M617" s="1">
        <v>25</v>
      </c>
      <c r="N617">
        <f t="shared" si="43"/>
        <v>1531.5264186250242</v>
      </c>
      <c r="O617">
        <v>10</v>
      </c>
      <c r="P617" t="s">
        <v>41</v>
      </c>
      <c r="Q617" t="s">
        <v>45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5</v>
      </c>
      <c r="X617">
        <f t="shared" si="41"/>
        <v>76.576320931251217</v>
      </c>
      <c r="Y617">
        <f t="shared" si="42"/>
        <v>1454.9500976937729</v>
      </c>
    </row>
    <row r="618" spans="1:25">
      <c r="A618">
        <v>2020</v>
      </c>
      <c r="B618" t="s">
        <v>25</v>
      </c>
      <c r="C618">
        <v>28</v>
      </c>
      <c r="D618" t="s">
        <v>55</v>
      </c>
      <c r="E618">
        <v>33</v>
      </c>
      <c r="F618">
        <v>2</v>
      </c>
      <c r="G618" t="s">
        <v>38</v>
      </c>
      <c r="H618" t="s">
        <v>33</v>
      </c>
      <c r="I618" t="str">
        <f>VLOOKUP(H618,CODE_SHEET!$A$2:$G$151,3,FALSE)</f>
        <v>Agaricia</v>
      </c>
      <c r="J618" t="str">
        <f>VLOOKUP(H618,CODE_SHEET!$A$2:$G$151,4,FALSE)</f>
        <v>agaricites</v>
      </c>
      <c r="K618" s="1">
        <v>22</v>
      </c>
      <c r="L618" s="1">
        <v>22</v>
      </c>
      <c r="M618" s="1">
        <v>30</v>
      </c>
      <c r="N618">
        <f t="shared" si="43"/>
        <v>2073.4511513692632</v>
      </c>
      <c r="O618">
        <v>10</v>
      </c>
      <c r="P618" t="s">
        <v>41</v>
      </c>
      <c r="Q618" t="s">
        <v>45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50</v>
      </c>
      <c r="X618">
        <f t="shared" si="41"/>
        <v>1036.7255756846316</v>
      </c>
      <c r="Y618">
        <f t="shared" si="42"/>
        <v>1036.7255756846316</v>
      </c>
    </row>
    <row r="619" spans="1:25">
      <c r="A619">
        <v>2020</v>
      </c>
      <c r="B619" t="s">
        <v>25</v>
      </c>
      <c r="C619">
        <v>28</v>
      </c>
      <c r="D619" t="s">
        <v>55</v>
      </c>
      <c r="E619">
        <v>33</v>
      </c>
      <c r="F619">
        <v>2</v>
      </c>
      <c r="G619" t="s">
        <v>38</v>
      </c>
      <c r="H619" t="s">
        <v>33</v>
      </c>
      <c r="I619" t="str">
        <f>VLOOKUP(H619,CODE_SHEET!$A$2:$G$151,3,FALSE)</f>
        <v>Agaricia</v>
      </c>
      <c r="J619" t="str">
        <f>VLOOKUP(H619,CODE_SHEET!$A$2:$G$151,4,FALSE)</f>
        <v>agaricites</v>
      </c>
      <c r="K619" s="1">
        <v>30</v>
      </c>
      <c r="L619" s="1">
        <v>20</v>
      </c>
      <c r="M619" s="1">
        <v>30</v>
      </c>
      <c r="N619">
        <f t="shared" si="43"/>
        <v>2356.1944901923448</v>
      </c>
      <c r="O619">
        <v>10</v>
      </c>
      <c r="P619" t="s">
        <v>41</v>
      </c>
      <c r="Q619" t="s">
        <v>45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f t="shared" si="41"/>
        <v>0</v>
      </c>
      <c r="Y619">
        <f t="shared" si="42"/>
        <v>2356.1944901923448</v>
      </c>
    </row>
    <row r="620" spans="1:25">
      <c r="A620">
        <v>2020</v>
      </c>
      <c r="B620" t="s">
        <v>25</v>
      </c>
      <c r="C620">
        <v>28</v>
      </c>
      <c r="D620" t="s">
        <v>55</v>
      </c>
      <c r="E620">
        <v>33</v>
      </c>
      <c r="F620">
        <v>2</v>
      </c>
      <c r="G620" t="s">
        <v>38</v>
      </c>
      <c r="H620" t="s">
        <v>52</v>
      </c>
      <c r="I620" t="str">
        <f>VLOOKUP(H620,CODE_SHEET!$A$2:$G$151,3,FALSE)</f>
        <v>Dichocoenia</v>
      </c>
      <c r="J620" t="str">
        <f>VLOOKUP(H620,CODE_SHEET!$A$2:$G$151,4,FALSE)</f>
        <v>stokesii</v>
      </c>
      <c r="K620" s="1">
        <v>10</v>
      </c>
      <c r="L620" s="1">
        <v>10</v>
      </c>
      <c r="M620" s="1">
        <v>2</v>
      </c>
      <c r="N620">
        <f t="shared" si="43"/>
        <v>62.831853071795862</v>
      </c>
      <c r="O620">
        <v>10</v>
      </c>
      <c r="P620" t="s">
        <v>29</v>
      </c>
      <c r="Q620" t="s">
        <v>30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f t="shared" si="41"/>
        <v>0</v>
      </c>
      <c r="Y620">
        <f t="shared" si="42"/>
        <v>62.831853071795862</v>
      </c>
    </row>
    <row r="621" spans="1:25">
      <c r="A621">
        <v>2020</v>
      </c>
      <c r="B621" t="s">
        <v>25</v>
      </c>
      <c r="C621">
        <v>28</v>
      </c>
      <c r="D621" t="s">
        <v>55</v>
      </c>
      <c r="E621">
        <v>33</v>
      </c>
      <c r="F621">
        <v>2</v>
      </c>
      <c r="G621" t="s">
        <v>38</v>
      </c>
      <c r="H621" t="s">
        <v>39</v>
      </c>
      <c r="I621" t="str">
        <f>VLOOKUP(H621,CODE_SHEET!$A$2:$G$151,3,FALSE)</f>
        <v>Orbicella</v>
      </c>
      <c r="J621" t="str">
        <f>VLOOKUP(H621,CODE_SHEET!$A$2:$G$151,4,FALSE)</f>
        <v>faveolata</v>
      </c>
      <c r="K621" s="1">
        <v>30</v>
      </c>
      <c r="L621" s="1">
        <v>25</v>
      </c>
      <c r="M621" s="1">
        <v>45</v>
      </c>
      <c r="N621">
        <f t="shared" si="43"/>
        <v>3887.7209088173686</v>
      </c>
      <c r="O621">
        <v>10</v>
      </c>
      <c r="P621" t="s">
        <v>29</v>
      </c>
      <c r="Q621" t="s">
        <v>30</v>
      </c>
      <c r="R621">
        <v>10</v>
      </c>
      <c r="S621">
        <v>0</v>
      </c>
      <c r="T621">
        <v>0</v>
      </c>
      <c r="U621">
        <v>0</v>
      </c>
      <c r="V621">
        <v>0</v>
      </c>
      <c r="W621">
        <v>30</v>
      </c>
      <c r="X621">
        <f t="shared" si="41"/>
        <v>1166.3162726452106</v>
      </c>
      <c r="Y621">
        <f t="shared" si="42"/>
        <v>2721.404636172158</v>
      </c>
    </row>
    <row r="622" spans="1:25">
      <c r="A622">
        <v>2020</v>
      </c>
      <c r="B622" t="s">
        <v>25</v>
      </c>
      <c r="C622">
        <v>28</v>
      </c>
      <c r="D622" t="s">
        <v>55</v>
      </c>
      <c r="E622">
        <v>33</v>
      </c>
      <c r="F622">
        <v>2</v>
      </c>
      <c r="G622" t="s">
        <v>38</v>
      </c>
      <c r="H622" t="s">
        <v>33</v>
      </c>
      <c r="I622" t="str">
        <f>VLOOKUP(H622,CODE_SHEET!$A$2:$G$151,3,FALSE)</f>
        <v>Agaricia</v>
      </c>
      <c r="J622" t="str">
        <f>VLOOKUP(H622,CODE_SHEET!$A$2:$G$151,4,FALSE)</f>
        <v>agaricites</v>
      </c>
      <c r="K622" s="1">
        <v>20</v>
      </c>
      <c r="L622" s="1">
        <v>12</v>
      </c>
      <c r="M622" s="1">
        <v>8</v>
      </c>
      <c r="N622">
        <f t="shared" si="43"/>
        <v>402.12385965949352</v>
      </c>
      <c r="O622">
        <v>10</v>
      </c>
      <c r="P622" t="s">
        <v>41</v>
      </c>
      <c r="Q622" t="s">
        <v>45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f t="shared" si="41"/>
        <v>0</v>
      </c>
      <c r="Y622">
        <f t="shared" si="42"/>
        <v>402.12385965949352</v>
      </c>
    </row>
    <row r="623" spans="1:25">
      <c r="A623">
        <v>2020</v>
      </c>
      <c r="B623" t="s">
        <v>25</v>
      </c>
      <c r="C623">
        <v>28</v>
      </c>
      <c r="D623" t="s">
        <v>55</v>
      </c>
      <c r="E623">
        <v>33</v>
      </c>
      <c r="F623">
        <v>2</v>
      </c>
      <c r="G623" t="s">
        <v>38</v>
      </c>
      <c r="H623" t="s">
        <v>28</v>
      </c>
      <c r="I623" t="str">
        <f>VLOOKUP(H623,CODE_SHEET!$A$2:$G$151,3,FALSE)</f>
        <v>Porites</v>
      </c>
      <c r="J623" t="str">
        <f>VLOOKUP(H623,CODE_SHEET!$A$2:$G$151,4,FALSE)</f>
        <v>astreoides</v>
      </c>
      <c r="K623" s="1">
        <v>14</v>
      </c>
      <c r="L623" s="1">
        <v>14</v>
      </c>
      <c r="M623" s="1">
        <v>3</v>
      </c>
      <c r="N623">
        <f t="shared" si="43"/>
        <v>131.94689145077132</v>
      </c>
      <c r="O623">
        <v>10</v>
      </c>
      <c r="P623" t="s">
        <v>29</v>
      </c>
      <c r="Q623" t="s">
        <v>30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10</v>
      </c>
      <c r="X623">
        <f t="shared" si="41"/>
        <v>13.194689145077133</v>
      </c>
      <c r="Y623">
        <f t="shared" si="42"/>
        <v>118.75220230569418</v>
      </c>
    </row>
    <row r="624" spans="1:25">
      <c r="A624">
        <v>2020</v>
      </c>
      <c r="B624" t="s">
        <v>25</v>
      </c>
      <c r="C624">
        <v>28</v>
      </c>
      <c r="D624" t="s">
        <v>55</v>
      </c>
      <c r="E624">
        <v>33</v>
      </c>
      <c r="F624">
        <v>2</v>
      </c>
      <c r="G624" t="s">
        <v>38</v>
      </c>
      <c r="H624" t="s">
        <v>64</v>
      </c>
      <c r="I624" t="str">
        <f>VLOOKUP(H624,CODE_SHEET!$A$2:$G$151,3,FALSE)</f>
        <v>Colpophyllia</v>
      </c>
      <c r="J624" t="str">
        <f>VLOOKUP(H624,CODE_SHEET!$A$2:$G$151,4,FALSE)</f>
        <v>natans</v>
      </c>
      <c r="K624" s="1">
        <v>45</v>
      </c>
      <c r="L624" s="1">
        <v>20</v>
      </c>
      <c r="M624" s="1">
        <v>25</v>
      </c>
      <c r="N624">
        <f t="shared" si="43"/>
        <v>2552.5440310417071</v>
      </c>
      <c r="O624">
        <v>10</v>
      </c>
      <c r="P624" t="s">
        <v>29</v>
      </c>
      <c r="Q624" t="s">
        <v>30</v>
      </c>
      <c r="R624">
        <v>0</v>
      </c>
      <c r="S624">
        <v>0</v>
      </c>
      <c r="T624">
        <v>0</v>
      </c>
      <c r="U624">
        <v>0</v>
      </c>
      <c r="V624">
        <v>10</v>
      </c>
      <c r="W624">
        <v>0</v>
      </c>
      <c r="X624">
        <f t="shared" si="41"/>
        <v>255.25440310417071</v>
      </c>
      <c r="Y624">
        <f t="shared" si="42"/>
        <v>2297.2896279375364</v>
      </c>
    </row>
    <row r="625" spans="1:25">
      <c r="A625">
        <v>2020</v>
      </c>
      <c r="B625" t="s">
        <v>25</v>
      </c>
      <c r="C625">
        <v>28</v>
      </c>
      <c r="D625" t="s">
        <v>55</v>
      </c>
      <c r="E625">
        <v>33</v>
      </c>
      <c r="F625">
        <v>2</v>
      </c>
      <c r="G625" t="s">
        <v>38</v>
      </c>
      <c r="H625" t="s">
        <v>31</v>
      </c>
      <c r="I625" t="str">
        <f>VLOOKUP(H625,CODE_SHEET!$A$2:$G$151,3,FALSE)</f>
        <v>Siderastrea</v>
      </c>
      <c r="J625" t="str">
        <f>VLOOKUP(H625,CODE_SHEET!$A$2:$G$151,4,FALSE)</f>
        <v>siderea</v>
      </c>
      <c r="K625" s="1">
        <v>60</v>
      </c>
      <c r="L625" s="1">
        <v>50</v>
      </c>
      <c r="M625" s="1">
        <v>30</v>
      </c>
      <c r="N625">
        <f t="shared" si="43"/>
        <v>5183.6278784231581</v>
      </c>
      <c r="O625">
        <v>10</v>
      </c>
      <c r="P625" t="s">
        <v>29</v>
      </c>
      <c r="Q625" t="s">
        <v>30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f t="shared" si="41"/>
        <v>0</v>
      </c>
      <c r="Y625">
        <f t="shared" si="42"/>
        <v>5183.6278784231581</v>
      </c>
    </row>
    <row r="626" spans="1:25">
      <c r="A626">
        <v>2020</v>
      </c>
      <c r="B626" t="s">
        <v>25</v>
      </c>
      <c r="C626">
        <v>28</v>
      </c>
      <c r="D626" t="s">
        <v>55</v>
      </c>
      <c r="E626">
        <v>33</v>
      </c>
      <c r="F626">
        <v>2</v>
      </c>
      <c r="G626" t="s">
        <v>38</v>
      </c>
      <c r="H626" t="s">
        <v>33</v>
      </c>
      <c r="I626" t="str">
        <f>VLOOKUP(H626,CODE_SHEET!$A$2:$G$151,3,FALSE)</f>
        <v>Agaricia</v>
      </c>
      <c r="J626" t="str">
        <f>VLOOKUP(H626,CODE_SHEET!$A$2:$G$151,4,FALSE)</f>
        <v>agaricites</v>
      </c>
      <c r="K626" s="1">
        <v>40</v>
      </c>
      <c r="L626" s="1">
        <v>40</v>
      </c>
      <c r="M626" s="1">
        <v>15</v>
      </c>
      <c r="N626">
        <f t="shared" si="43"/>
        <v>1884.9555921538758</v>
      </c>
      <c r="O626">
        <v>10</v>
      </c>
      <c r="P626" t="s">
        <v>29</v>
      </c>
      <c r="Q626" t="s">
        <v>30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50</v>
      </c>
      <c r="X626">
        <f t="shared" si="41"/>
        <v>942.47779607693792</v>
      </c>
      <c r="Y626">
        <f t="shared" si="42"/>
        <v>942.47779607693792</v>
      </c>
    </row>
    <row r="627" spans="1:25">
      <c r="A627">
        <v>2020</v>
      </c>
      <c r="B627" t="s">
        <v>25</v>
      </c>
      <c r="C627">
        <v>28</v>
      </c>
      <c r="D627" t="s">
        <v>55</v>
      </c>
      <c r="E627">
        <v>33</v>
      </c>
      <c r="F627">
        <v>2</v>
      </c>
      <c r="G627" t="s">
        <v>38</v>
      </c>
      <c r="H627" t="s">
        <v>33</v>
      </c>
      <c r="I627" t="str">
        <f>VLOOKUP(H627,CODE_SHEET!$A$2:$G$151,3,FALSE)</f>
        <v>Agaricia</v>
      </c>
      <c r="J627" t="str">
        <f>VLOOKUP(H627,CODE_SHEET!$A$2:$G$151,4,FALSE)</f>
        <v>agaricites</v>
      </c>
      <c r="K627" s="1">
        <v>25</v>
      </c>
      <c r="L627" s="1">
        <v>15</v>
      </c>
      <c r="M627" s="1">
        <v>10</v>
      </c>
      <c r="N627">
        <f t="shared" si="43"/>
        <v>628.31853071795865</v>
      </c>
      <c r="O627">
        <v>10</v>
      </c>
      <c r="P627" t="s">
        <v>29</v>
      </c>
      <c r="Q627" t="s">
        <v>30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20</v>
      </c>
      <c r="X627">
        <f t="shared" si="41"/>
        <v>125.66370614359174</v>
      </c>
      <c r="Y627">
        <f t="shared" si="42"/>
        <v>502.6548245743669</v>
      </c>
    </row>
    <row r="628" spans="1:25">
      <c r="A628">
        <v>2020</v>
      </c>
      <c r="B628" t="s">
        <v>25</v>
      </c>
      <c r="C628">
        <v>28</v>
      </c>
      <c r="D628" t="s">
        <v>55</v>
      </c>
      <c r="E628">
        <v>33</v>
      </c>
      <c r="F628">
        <v>2</v>
      </c>
      <c r="G628" t="s">
        <v>38</v>
      </c>
      <c r="H628" t="s">
        <v>33</v>
      </c>
      <c r="I628" t="str">
        <f>VLOOKUP(H628,CODE_SHEET!$A$2:$G$151,3,FALSE)</f>
        <v>Agaricia</v>
      </c>
      <c r="J628" t="str">
        <f>VLOOKUP(H628,CODE_SHEET!$A$2:$G$151,4,FALSE)</f>
        <v>agaricites</v>
      </c>
      <c r="K628" s="1">
        <v>21</v>
      </c>
      <c r="L628" s="1">
        <v>10</v>
      </c>
      <c r="M628" s="1">
        <v>1</v>
      </c>
      <c r="N628">
        <f t="shared" si="43"/>
        <v>48.694686130641799</v>
      </c>
      <c r="O628">
        <v>10</v>
      </c>
      <c r="P628" t="s">
        <v>29</v>
      </c>
      <c r="Q628" t="s">
        <v>30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f t="shared" si="41"/>
        <v>0</v>
      </c>
      <c r="Y628">
        <f t="shared" si="42"/>
        <v>48.694686130641799</v>
      </c>
    </row>
    <row r="629" spans="1:25">
      <c r="A629">
        <v>2020</v>
      </c>
      <c r="B629" t="s">
        <v>25</v>
      </c>
      <c r="C629">
        <v>28</v>
      </c>
      <c r="D629" t="s">
        <v>55</v>
      </c>
      <c r="E629">
        <v>33</v>
      </c>
      <c r="F629">
        <v>2</v>
      </c>
      <c r="G629" t="s">
        <v>38</v>
      </c>
      <c r="H629" t="s">
        <v>34</v>
      </c>
      <c r="I629" t="str">
        <f>VLOOKUP(H629,CODE_SHEET!$A$2:$G$151,3,FALSE)</f>
        <v>Orbicella</v>
      </c>
      <c r="J629" t="str">
        <f>VLOOKUP(H629,CODE_SHEET!$A$2:$G$151,4,FALSE)</f>
        <v>annularis</v>
      </c>
      <c r="K629" s="1">
        <v>30</v>
      </c>
      <c r="L629" s="1">
        <v>18</v>
      </c>
      <c r="M629" s="1">
        <v>30</v>
      </c>
      <c r="N629">
        <f t="shared" si="43"/>
        <v>2261.9467105846511</v>
      </c>
      <c r="O629">
        <v>10</v>
      </c>
      <c r="P629" t="s">
        <v>29</v>
      </c>
      <c r="Q629" t="s">
        <v>30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80</v>
      </c>
      <c r="X629">
        <f t="shared" si="41"/>
        <v>1809.5573684677211</v>
      </c>
      <c r="Y629">
        <f t="shared" si="42"/>
        <v>452.38934211693004</v>
      </c>
    </row>
    <row r="630" spans="1:25">
      <c r="A630">
        <v>2020</v>
      </c>
      <c r="B630" t="s">
        <v>25</v>
      </c>
      <c r="C630">
        <v>28</v>
      </c>
      <c r="D630" t="s">
        <v>55</v>
      </c>
      <c r="E630">
        <v>33</v>
      </c>
      <c r="F630">
        <v>2</v>
      </c>
      <c r="G630" t="s">
        <v>38</v>
      </c>
      <c r="H630" t="s">
        <v>28</v>
      </c>
      <c r="I630" t="str">
        <f>VLOOKUP(H630,CODE_SHEET!$A$2:$G$151,3,FALSE)</f>
        <v>Porites</v>
      </c>
      <c r="J630" t="str">
        <f>VLOOKUP(H630,CODE_SHEET!$A$2:$G$151,4,FALSE)</f>
        <v>astreoides</v>
      </c>
      <c r="K630" s="1">
        <v>35</v>
      </c>
      <c r="L630" s="1">
        <v>25</v>
      </c>
      <c r="M630" s="1">
        <v>7</v>
      </c>
      <c r="N630">
        <f t="shared" si="43"/>
        <v>659.73445725385659</v>
      </c>
      <c r="O630">
        <v>10</v>
      </c>
      <c r="P630" t="s">
        <v>29</v>
      </c>
      <c r="Q630" t="s">
        <v>30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15</v>
      </c>
      <c r="X630">
        <f t="shared" si="41"/>
        <v>98.960168588078488</v>
      </c>
      <c r="Y630">
        <f t="shared" si="42"/>
        <v>560.77428866577816</v>
      </c>
    </row>
    <row r="631" spans="1:25">
      <c r="A631">
        <v>2020</v>
      </c>
      <c r="B631" t="s">
        <v>25</v>
      </c>
      <c r="C631">
        <v>28</v>
      </c>
      <c r="D631" t="s">
        <v>55</v>
      </c>
      <c r="E631">
        <v>33</v>
      </c>
      <c r="F631">
        <v>2</v>
      </c>
      <c r="G631" t="s">
        <v>38</v>
      </c>
      <c r="H631" t="s">
        <v>28</v>
      </c>
      <c r="I631" t="str">
        <f>VLOOKUP(H631,CODE_SHEET!$A$2:$G$151,3,FALSE)</f>
        <v>Porites</v>
      </c>
      <c r="J631" t="str">
        <f>VLOOKUP(H631,CODE_SHEET!$A$2:$G$151,4,FALSE)</f>
        <v>astreoides</v>
      </c>
      <c r="K631" s="1">
        <v>15</v>
      </c>
      <c r="L631" s="1">
        <v>10</v>
      </c>
      <c r="M631" s="1">
        <v>9</v>
      </c>
      <c r="N631">
        <f t="shared" si="43"/>
        <v>353.42917352885172</v>
      </c>
      <c r="O631">
        <v>10</v>
      </c>
      <c r="P631" t="s">
        <v>29</v>
      </c>
      <c r="Q631" t="s">
        <v>30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f t="shared" si="41"/>
        <v>0</v>
      </c>
      <c r="Y631">
        <f t="shared" si="42"/>
        <v>353.42917352885172</v>
      </c>
    </row>
    <row r="632" spans="1:25">
      <c r="A632">
        <v>2020</v>
      </c>
      <c r="B632" t="s">
        <v>25</v>
      </c>
      <c r="C632">
        <v>28</v>
      </c>
      <c r="D632" t="s">
        <v>55</v>
      </c>
      <c r="E632">
        <v>33</v>
      </c>
      <c r="F632">
        <v>2</v>
      </c>
      <c r="G632" t="s">
        <v>38</v>
      </c>
      <c r="H632" t="s">
        <v>28</v>
      </c>
      <c r="I632" t="str">
        <f>VLOOKUP(H632,CODE_SHEET!$A$2:$G$151,3,FALSE)</f>
        <v>Porites</v>
      </c>
      <c r="J632" t="str">
        <f>VLOOKUP(H632,CODE_SHEET!$A$2:$G$151,4,FALSE)</f>
        <v>astreoides</v>
      </c>
      <c r="K632" s="1">
        <v>13</v>
      </c>
      <c r="L632" s="1">
        <v>13</v>
      </c>
      <c r="M632" s="1">
        <v>6</v>
      </c>
      <c r="N632">
        <f t="shared" si="43"/>
        <v>245.04422698000388</v>
      </c>
      <c r="O632">
        <v>10</v>
      </c>
      <c r="P632" t="s">
        <v>29</v>
      </c>
      <c r="Q632" t="s">
        <v>30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40</v>
      </c>
      <c r="X632">
        <f t="shared" si="41"/>
        <v>98.017690792001559</v>
      </c>
      <c r="Y632">
        <f t="shared" si="42"/>
        <v>147.02653618800232</v>
      </c>
    </row>
    <row r="633" spans="1:25">
      <c r="A633">
        <v>2020</v>
      </c>
      <c r="B633" t="s">
        <v>25</v>
      </c>
      <c r="C633">
        <v>28</v>
      </c>
      <c r="D633" t="s">
        <v>55</v>
      </c>
      <c r="E633">
        <v>33</v>
      </c>
      <c r="F633">
        <v>2</v>
      </c>
      <c r="G633" t="s">
        <v>38</v>
      </c>
      <c r="H633" t="s">
        <v>33</v>
      </c>
      <c r="I633" t="str">
        <f>VLOOKUP(H633,CODE_SHEET!$A$2:$G$151,3,FALSE)</f>
        <v>Agaricia</v>
      </c>
      <c r="J633" t="str">
        <f>VLOOKUP(H633,CODE_SHEET!$A$2:$G$151,4,FALSE)</f>
        <v>agaricites</v>
      </c>
      <c r="K633" s="1">
        <v>20</v>
      </c>
      <c r="L633" s="1">
        <v>14</v>
      </c>
      <c r="M633" s="1">
        <v>7</v>
      </c>
      <c r="N633">
        <f t="shared" si="43"/>
        <v>373.84952577718536</v>
      </c>
      <c r="O633">
        <v>10</v>
      </c>
      <c r="P633" t="s">
        <v>29</v>
      </c>
      <c r="Q633" t="s">
        <v>30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f t="shared" si="41"/>
        <v>0</v>
      </c>
      <c r="Y633">
        <f t="shared" si="42"/>
        <v>373.84952577718536</v>
      </c>
    </row>
    <row r="634" spans="1:25">
      <c r="A634">
        <v>2020</v>
      </c>
      <c r="B634" t="s">
        <v>25</v>
      </c>
      <c r="C634">
        <v>28</v>
      </c>
      <c r="D634" t="s">
        <v>55</v>
      </c>
      <c r="E634">
        <v>33</v>
      </c>
      <c r="F634">
        <v>2</v>
      </c>
      <c r="G634" t="s">
        <v>38</v>
      </c>
      <c r="H634" t="s">
        <v>28</v>
      </c>
      <c r="I634" t="str">
        <f>VLOOKUP(H634,CODE_SHEET!$A$2:$G$151,3,FALSE)</f>
        <v>Porites</v>
      </c>
      <c r="J634" t="str">
        <f>VLOOKUP(H634,CODE_SHEET!$A$2:$G$151,4,FALSE)</f>
        <v>astreoides</v>
      </c>
      <c r="K634" s="1">
        <v>17</v>
      </c>
      <c r="L634" s="1">
        <v>16</v>
      </c>
      <c r="M634" s="1">
        <v>6</v>
      </c>
      <c r="N634">
        <f t="shared" si="43"/>
        <v>311.01767270538954</v>
      </c>
      <c r="O634">
        <v>10</v>
      </c>
      <c r="P634" t="s">
        <v>29</v>
      </c>
      <c r="Q634" t="s">
        <v>30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f t="shared" si="41"/>
        <v>0</v>
      </c>
      <c r="Y634">
        <f t="shared" si="42"/>
        <v>311.01767270538954</v>
      </c>
    </row>
    <row r="635" spans="1:25">
      <c r="A635">
        <v>2020</v>
      </c>
      <c r="B635" t="s">
        <v>25</v>
      </c>
      <c r="C635">
        <v>28</v>
      </c>
      <c r="D635" t="s">
        <v>55</v>
      </c>
      <c r="E635">
        <v>33</v>
      </c>
      <c r="F635">
        <v>2</v>
      </c>
      <c r="G635" t="s">
        <v>38</v>
      </c>
      <c r="H635" t="s">
        <v>39</v>
      </c>
      <c r="I635" t="str">
        <f>VLOOKUP(H635,CODE_SHEET!$A$2:$G$151,3,FALSE)</f>
        <v>Orbicella</v>
      </c>
      <c r="J635" t="str">
        <f>VLOOKUP(H635,CODE_SHEET!$A$2:$G$151,4,FALSE)</f>
        <v>faveolata</v>
      </c>
      <c r="K635" s="1">
        <v>300</v>
      </c>
      <c r="L635" s="1">
        <v>230</v>
      </c>
      <c r="M635" s="1">
        <v>140</v>
      </c>
      <c r="N635">
        <f t="shared" si="43"/>
        <v>116553.08744818132</v>
      </c>
      <c r="O635">
        <v>10</v>
      </c>
      <c r="P635" t="s">
        <v>29</v>
      </c>
      <c r="Q635" t="s">
        <v>30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80</v>
      </c>
      <c r="X635">
        <f t="shared" si="41"/>
        <v>93242.469958545058</v>
      </c>
      <c r="Y635">
        <f t="shared" si="42"/>
        <v>23310.617489636265</v>
      </c>
    </row>
    <row r="636" spans="1:25">
      <c r="A636">
        <v>2020</v>
      </c>
      <c r="B636" t="s">
        <v>25</v>
      </c>
      <c r="C636">
        <v>28</v>
      </c>
      <c r="D636" t="s">
        <v>55</v>
      </c>
      <c r="E636">
        <v>33</v>
      </c>
      <c r="F636">
        <v>2</v>
      </c>
      <c r="G636" t="s">
        <v>38</v>
      </c>
      <c r="H636" t="s">
        <v>33</v>
      </c>
      <c r="I636" t="str">
        <f>VLOOKUP(H636,CODE_SHEET!$A$2:$G$151,3,FALSE)</f>
        <v>Agaricia</v>
      </c>
      <c r="J636" t="str">
        <f>VLOOKUP(H636,CODE_SHEET!$A$2:$G$151,4,FALSE)</f>
        <v>agaricites</v>
      </c>
      <c r="K636" s="1">
        <v>18</v>
      </c>
      <c r="L636" s="1">
        <v>15</v>
      </c>
      <c r="M636" s="1">
        <v>15</v>
      </c>
      <c r="N636">
        <f t="shared" si="43"/>
        <v>777.54418176347372</v>
      </c>
      <c r="O636">
        <v>10</v>
      </c>
      <c r="P636" t="s">
        <v>29</v>
      </c>
      <c r="Q636" t="s">
        <v>30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f t="shared" si="41"/>
        <v>0</v>
      </c>
      <c r="Y636">
        <f t="shared" si="42"/>
        <v>777.54418176347372</v>
      </c>
    </row>
    <row r="637" spans="1:25">
      <c r="A637">
        <v>2020</v>
      </c>
      <c r="B637" t="s">
        <v>25</v>
      </c>
      <c r="C637">
        <v>28</v>
      </c>
      <c r="D637" t="s">
        <v>55</v>
      </c>
      <c r="E637">
        <v>33</v>
      </c>
      <c r="F637">
        <v>2</v>
      </c>
      <c r="G637" t="s">
        <v>38</v>
      </c>
      <c r="H637" t="s">
        <v>34</v>
      </c>
      <c r="I637" t="str">
        <f>VLOOKUP(H637,CODE_SHEET!$A$2:$G$151,3,FALSE)</f>
        <v>Orbicella</v>
      </c>
      <c r="J637" t="str">
        <f>VLOOKUP(H637,CODE_SHEET!$A$2:$G$151,4,FALSE)</f>
        <v>annularis</v>
      </c>
      <c r="K637" s="1">
        <v>60</v>
      </c>
      <c r="L637" s="1">
        <v>40</v>
      </c>
      <c r="M637" s="1">
        <v>40</v>
      </c>
      <c r="N637">
        <f t="shared" si="43"/>
        <v>6283.1853071795867</v>
      </c>
      <c r="O637">
        <v>10</v>
      </c>
      <c r="P637" t="s">
        <v>29</v>
      </c>
      <c r="Q637" t="s">
        <v>30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85</v>
      </c>
      <c r="X637">
        <f t="shared" si="41"/>
        <v>5340.7075111026488</v>
      </c>
      <c r="Y637">
        <f t="shared" si="42"/>
        <v>942.47779607693792</v>
      </c>
    </row>
    <row r="638" spans="1:25">
      <c r="A638">
        <v>2020</v>
      </c>
      <c r="B638" t="s">
        <v>25</v>
      </c>
      <c r="C638">
        <v>28</v>
      </c>
      <c r="D638" t="s">
        <v>55</v>
      </c>
      <c r="E638">
        <v>33</v>
      </c>
      <c r="F638">
        <v>2</v>
      </c>
      <c r="G638" t="s">
        <v>38</v>
      </c>
      <c r="H638" t="s">
        <v>33</v>
      </c>
      <c r="I638" t="str">
        <f>VLOOKUP(H638,CODE_SHEET!$A$2:$G$151,3,FALSE)</f>
        <v>Agaricia</v>
      </c>
      <c r="J638" t="str">
        <f>VLOOKUP(H638,CODE_SHEET!$A$2:$G$151,4,FALSE)</f>
        <v>agaricites</v>
      </c>
      <c r="K638" s="1">
        <v>24</v>
      </c>
      <c r="L638" s="1">
        <v>20</v>
      </c>
      <c r="M638" s="1">
        <v>40</v>
      </c>
      <c r="N638">
        <f t="shared" si="43"/>
        <v>2764.6015351590177</v>
      </c>
      <c r="O638">
        <v>10</v>
      </c>
      <c r="P638" t="s">
        <v>29</v>
      </c>
      <c r="Q638" t="s">
        <v>30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30</v>
      </c>
      <c r="X638">
        <f t="shared" si="41"/>
        <v>829.3804605477053</v>
      </c>
      <c r="Y638">
        <f t="shared" si="42"/>
        <v>1935.2210746113124</v>
      </c>
    </row>
    <row r="639" spans="1:25">
      <c r="A639">
        <v>2020</v>
      </c>
      <c r="B639" t="s">
        <v>25</v>
      </c>
      <c r="C639">
        <v>28</v>
      </c>
      <c r="D639" t="s">
        <v>55</v>
      </c>
      <c r="E639">
        <v>33</v>
      </c>
      <c r="F639">
        <v>2</v>
      </c>
      <c r="G639" t="s">
        <v>38</v>
      </c>
      <c r="H639" t="s">
        <v>33</v>
      </c>
      <c r="I639" t="str">
        <f>VLOOKUP(H639,CODE_SHEET!$A$2:$G$151,3,FALSE)</f>
        <v>Agaricia</v>
      </c>
      <c r="J639" t="str">
        <f>VLOOKUP(H639,CODE_SHEET!$A$2:$G$151,4,FALSE)</f>
        <v>agaricites</v>
      </c>
      <c r="K639" s="1">
        <v>30</v>
      </c>
      <c r="L639" s="1">
        <v>13</v>
      </c>
      <c r="M639" s="1">
        <v>4</v>
      </c>
      <c r="N639">
        <f t="shared" si="43"/>
        <v>270.1769682087222</v>
      </c>
      <c r="O639">
        <v>10</v>
      </c>
      <c r="P639" t="s">
        <v>29</v>
      </c>
      <c r="Q639" t="s">
        <v>30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20</v>
      </c>
      <c r="X639">
        <f t="shared" si="41"/>
        <v>54.035393641744442</v>
      </c>
      <c r="Y639">
        <f t="shared" si="42"/>
        <v>216.14157456697777</v>
      </c>
    </row>
    <row r="640" spans="1:25">
      <c r="A640">
        <v>2020</v>
      </c>
      <c r="B640" t="s">
        <v>25</v>
      </c>
      <c r="C640">
        <v>28</v>
      </c>
      <c r="D640" t="s">
        <v>55</v>
      </c>
      <c r="E640">
        <v>33</v>
      </c>
      <c r="F640">
        <v>2</v>
      </c>
      <c r="G640" t="s">
        <v>38</v>
      </c>
      <c r="H640" t="s">
        <v>34</v>
      </c>
      <c r="I640" t="str">
        <f>VLOOKUP(H640,CODE_SHEET!$A$2:$G$151,3,FALSE)</f>
        <v>Orbicella</v>
      </c>
      <c r="J640" t="str">
        <f>VLOOKUP(H640,CODE_SHEET!$A$2:$G$151,4,FALSE)</f>
        <v>annularis</v>
      </c>
      <c r="K640" s="1">
        <v>40</v>
      </c>
      <c r="L640" s="1">
        <v>20</v>
      </c>
      <c r="M640" s="1">
        <v>30</v>
      </c>
      <c r="N640">
        <f t="shared" si="43"/>
        <v>2827.4333882308138</v>
      </c>
      <c r="O640">
        <v>10</v>
      </c>
      <c r="P640" t="s">
        <v>29</v>
      </c>
      <c r="Q640" t="s">
        <v>30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20</v>
      </c>
      <c r="X640">
        <f t="shared" si="41"/>
        <v>565.48667764616278</v>
      </c>
      <c r="Y640">
        <f t="shared" si="42"/>
        <v>2261.9467105846511</v>
      </c>
    </row>
    <row r="641" spans="1:25">
      <c r="A641">
        <v>2020</v>
      </c>
      <c r="B641" t="s">
        <v>25</v>
      </c>
      <c r="C641">
        <v>28</v>
      </c>
      <c r="D641" t="s">
        <v>55</v>
      </c>
      <c r="E641">
        <v>33</v>
      </c>
      <c r="F641">
        <v>2</v>
      </c>
      <c r="G641" t="s">
        <v>38</v>
      </c>
      <c r="H641" t="s">
        <v>33</v>
      </c>
      <c r="I641" t="str">
        <f>VLOOKUP(H641,CODE_SHEET!$A$2:$G$151,3,FALSE)</f>
        <v>Agaricia</v>
      </c>
      <c r="J641" t="str">
        <f>VLOOKUP(H641,CODE_SHEET!$A$2:$G$151,4,FALSE)</f>
        <v>agaricites</v>
      </c>
      <c r="K641" s="1">
        <v>85</v>
      </c>
      <c r="L641" s="1">
        <v>30</v>
      </c>
      <c r="M641" s="1">
        <v>35</v>
      </c>
      <c r="N641">
        <f t="shared" si="43"/>
        <v>6322.4552153494587</v>
      </c>
      <c r="O641">
        <v>10</v>
      </c>
      <c r="P641" t="s">
        <v>29</v>
      </c>
      <c r="Q641" t="s">
        <v>30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50</v>
      </c>
      <c r="X641">
        <f t="shared" si="41"/>
        <v>3161.2276076747294</v>
      </c>
      <c r="Y641">
        <f t="shared" si="42"/>
        <v>3161.2276076747294</v>
      </c>
    </row>
    <row r="642" spans="1:25">
      <c r="A642">
        <v>2020</v>
      </c>
      <c r="B642" t="s">
        <v>25</v>
      </c>
      <c r="C642">
        <v>28</v>
      </c>
      <c r="D642" t="s">
        <v>55</v>
      </c>
      <c r="E642">
        <v>33</v>
      </c>
      <c r="F642">
        <v>2</v>
      </c>
      <c r="G642" t="s">
        <v>38</v>
      </c>
      <c r="H642" t="s">
        <v>28</v>
      </c>
      <c r="I642" t="str">
        <f>VLOOKUP(H642,CODE_SHEET!$A$2:$G$151,3,FALSE)</f>
        <v>Porites</v>
      </c>
      <c r="J642" t="str">
        <f>VLOOKUP(H642,CODE_SHEET!$A$2:$G$151,4,FALSE)</f>
        <v>astreoides</v>
      </c>
      <c r="K642" s="1">
        <v>20</v>
      </c>
      <c r="L642" s="1">
        <v>13</v>
      </c>
      <c r="M642" s="1">
        <v>2</v>
      </c>
      <c r="N642">
        <f t="shared" si="43"/>
        <v>103.67255756846318</v>
      </c>
      <c r="O642">
        <v>10</v>
      </c>
      <c r="P642" t="s">
        <v>29</v>
      </c>
      <c r="Q642" t="s">
        <v>30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f t="shared" si="41"/>
        <v>0</v>
      </c>
      <c r="Y642">
        <f t="shared" si="42"/>
        <v>103.67255756846318</v>
      </c>
    </row>
    <row r="643" spans="1:25">
      <c r="A643">
        <v>2020</v>
      </c>
      <c r="B643" t="s">
        <v>25</v>
      </c>
      <c r="C643">
        <v>28</v>
      </c>
      <c r="D643" t="s">
        <v>55</v>
      </c>
      <c r="E643">
        <v>33</v>
      </c>
      <c r="F643">
        <v>2</v>
      </c>
      <c r="G643" t="s">
        <v>38</v>
      </c>
      <c r="H643" t="s">
        <v>33</v>
      </c>
      <c r="I643" t="str">
        <f>VLOOKUP(H643,CODE_SHEET!$A$2:$G$151,3,FALSE)</f>
        <v>Agaricia</v>
      </c>
      <c r="J643" t="str">
        <f>VLOOKUP(H643,CODE_SHEET!$A$2:$G$151,4,FALSE)</f>
        <v>agaricites</v>
      </c>
      <c r="K643" s="1">
        <v>19</v>
      </c>
      <c r="L643" s="1">
        <v>8</v>
      </c>
      <c r="M643" s="1">
        <v>18</v>
      </c>
      <c r="N643">
        <f t="shared" si="43"/>
        <v>763.40701482231975</v>
      </c>
      <c r="O643">
        <v>10</v>
      </c>
      <c r="P643" t="s">
        <v>29</v>
      </c>
      <c r="Q643" t="s">
        <v>30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10</v>
      </c>
      <c r="X643">
        <f t="shared" si="41"/>
        <v>76.340701482231978</v>
      </c>
      <c r="Y643">
        <f t="shared" si="42"/>
        <v>687.06631334008773</v>
      </c>
    </row>
    <row r="644" spans="1:25">
      <c r="A644">
        <v>2020</v>
      </c>
      <c r="B644" t="s">
        <v>25</v>
      </c>
      <c r="C644">
        <v>28</v>
      </c>
      <c r="D644" t="s">
        <v>55</v>
      </c>
      <c r="E644">
        <v>33</v>
      </c>
      <c r="F644">
        <v>2</v>
      </c>
      <c r="G644" t="s">
        <v>38</v>
      </c>
      <c r="H644" t="s">
        <v>33</v>
      </c>
      <c r="I644" t="str">
        <f>VLOOKUP(H644,CODE_SHEET!$A$2:$G$151,3,FALSE)</f>
        <v>Agaricia</v>
      </c>
      <c r="J644" t="str">
        <f>VLOOKUP(H644,CODE_SHEET!$A$2:$G$151,4,FALSE)</f>
        <v>agaricites</v>
      </c>
      <c r="K644" s="1">
        <v>19</v>
      </c>
      <c r="L644" s="1">
        <v>18</v>
      </c>
      <c r="M644" s="1">
        <v>2</v>
      </c>
      <c r="N644">
        <f t="shared" si="43"/>
        <v>116.23892818282235</v>
      </c>
      <c r="O644">
        <v>10</v>
      </c>
      <c r="P644" t="s">
        <v>29</v>
      </c>
      <c r="Q644" t="s">
        <v>30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f t="shared" si="41"/>
        <v>0</v>
      </c>
      <c r="Y644">
        <f t="shared" si="42"/>
        <v>116.23892818282235</v>
      </c>
    </row>
    <row r="645" spans="1:25">
      <c r="A645">
        <v>2020</v>
      </c>
      <c r="B645" t="s">
        <v>25</v>
      </c>
      <c r="C645">
        <v>28</v>
      </c>
      <c r="D645" t="s">
        <v>55</v>
      </c>
      <c r="E645">
        <v>33</v>
      </c>
      <c r="F645">
        <v>2</v>
      </c>
      <c r="G645" t="s">
        <v>38</v>
      </c>
      <c r="H645" t="s">
        <v>33</v>
      </c>
      <c r="I645" t="str">
        <f>VLOOKUP(H645,CODE_SHEET!$A$2:$G$151,3,FALSE)</f>
        <v>Agaricia</v>
      </c>
      <c r="J645" t="str">
        <f>VLOOKUP(H645,CODE_SHEET!$A$2:$G$151,4,FALSE)</f>
        <v>agaricites</v>
      </c>
      <c r="K645" s="1">
        <v>16</v>
      </c>
      <c r="L645" s="1">
        <v>11</v>
      </c>
      <c r="M645" s="1">
        <v>4</v>
      </c>
      <c r="N645">
        <f t="shared" si="43"/>
        <v>169.64600329384882</v>
      </c>
      <c r="O645">
        <v>10</v>
      </c>
      <c r="P645" t="s">
        <v>29</v>
      </c>
      <c r="Q645" t="s">
        <v>30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f t="shared" si="41"/>
        <v>0</v>
      </c>
      <c r="Y645">
        <f t="shared" si="42"/>
        <v>169.64600329384882</v>
      </c>
    </row>
    <row r="646" spans="1:25">
      <c r="A646">
        <v>2020</v>
      </c>
      <c r="B646" t="s">
        <v>25</v>
      </c>
      <c r="C646">
        <v>28</v>
      </c>
      <c r="D646" t="s">
        <v>55</v>
      </c>
      <c r="E646">
        <v>33</v>
      </c>
      <c r="F646">
        <v>2</v>
      </c>
      <c r="G646" t="s">
        <v>38</v>
      </c>
      <c r="H646" t="s">
        <v>28</v>
      </c>
      <c r="I646" t="str">
        <f>VLOOKUP(H646,CODE_SHEET!$A$2:$G$151,3,FALSE)</f>
        <v>Porites</v>
      </c>
      <c r="J646" t="str">
        <f>VLOOKUP(H646,CODE_SHEET!$A$2:$G$151,4,FALSE)</f>
        <v>astreoides</v>
      </c>
      <c r="K646" s="1">
        <v>35</v>
      </c>
      <c r="L646" s="1">
        <v>35</v>
      </c>
      <c r="M646" s="1">
        <v>15</v>
      </c>
      <c r="N646">
        <f t="shared" si="43"/>
        <v>1649.3361431346414</v>
      </c>
      <c r="O646">
        <v>10</v>
      </c>
      <c r="P646" t="s">
        <v>29</v>
      </c>
      <c r="Q646" t="s">
        <v>30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40</v>
      </c>
      <c r="X646">
        <f t="shared" si="41"/>
        <v>659.73445725385659</v>
      </c>
      <c r="Y646">
        <f t="shared" si="42"/>
        <v>989.60168588078477</v>
      </c>
    </row>
    <row r="647" spans="1:25">
      <c r="A647">
        <v>2020</v>
      </c>
      <c r="B647" t="s">
        <v>25</v>
      </c>
      <c r="C647">
        <v>28</v>
      </c>
      <c r="D647" t="s">
        <v>55</v>
      </c>
      <c r="E647">
        <v>33</v>
      </c>
      <c r="F647">
        <v>2</v>
      </c>
      <c r="G647" t="s">
        <v>38</v>
      </c>
      <c r="H647" t="s">
        <v>39</v>
      </c>
      <c r="I647" t="str">
        <f>VLOOKUP(H647,CODE_SHEET!$A$2:$G$151,3,FALSE)</f>
        <v>Orbicella</v>
      </c>
      <c r="J647" t="str">
        <f>VLOOKUP(H647,CODE_SHEET!$A$2:$G$151,4,FALSE)</f>
        <v>faveolata</v>
      </c>
      <c r="K647" s="1">
        <v>12</v>
      </c>
      <c r="L647" s="1">
        <v>10</v>
      </c>
      <c r="M647" s="1">
        <v>12</v>
      </c>
      <c r="N647">
        <f t="shared" si="43"/>
        <v>414.69023027385265</v>
      </c>
      <c r="O647">
        <v>10</v>
      </c>
      <c r="P647" t="s">
        <v>29</v>
      </c>
      <c r="Q647" t="s">
        <v>30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f t="shared" si="41"/>
        <v>0</v>
      </c>
      <c r="Y647">
        <f t="shared" si="42"/>
        <v>414.69023027385265</v>
      </c>
    </row>
    <row r="648" spans="1:25">
      <c r="A648">
        <v>2020</v>
      </c>
      <c r="B648" t="s">
        <v>25</v>
      </c>
      <c r="C648">
        <v>28</v>
      </c>
      <c r="D648" t="s">
        <v>55</v>
      </c>
      <c r="E648">
        <v>33</v>
      </c>
      <c r="F648">
        <v>2</v>
      </c>
      <c r="G648" t="s">
        <v>38</v>
      </c>
      <c r="H648" t="s">
        <v>39</v>
      </c>
      <c r="I648" t="str">
        <f>VLOOKUP(H648,CODE_SHEET!$A$2:$G$151,3,FALSE)</f>
        <v>Orbicella</v>
      </c>
      <c r="J648" t="str">
        <f>VLOOKUP(H648,CODE_SHEET!$A$2:$G$151,4,FALSE)</f>
        <v>faveolata</v>
      </c>
      <c r="K648" s="1">
        <v>16</v>
      </c>
      <c r="L648" s="1">
        <v>12</v>
      </c>
      <c r="M648" s="1">
        <v>5</v>
      </c>
      <c r="N648">
        <f t="shared" si="43"/>
        <v>219.91148575128551</v>
      </c>
      <c r="O648">
        <v>10</v>
      </c>
      <c r="P648" t="s">
        <v>29</v>
      </c>
      <c r="Q648" t="s">
        <v>30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f t="shared" si="41"/>
        <v>0</v>
      </c>
      <c r="Y648">
        <f t="shared" si="42"/>
        <v>219.91148575128551</v>
      </c>
    </row>
    <row r="649" spans="1:25">
      <c r="A649">
        <v>2020</v>
      </c>
      <c r="B649" t="s">
        <v>25</v>
      </c>
      <c r="C649">
        <v>28</v>
      </c>
      <c r="D649" t="s">
        <v>55</v>
      </c>
      <c r="E649">
        <v>33</v>
      </c>
      <c r="F649">
        <v>2</v>
      </c>
      <c r="G649" t="s">
        <v>38</v>
      </c>
      <c r="H649" t="s">
        <v>31</v>
      </c>
      <c r="I649" t="str">
        <f>VLOOKUP(H649,CODE_SHEET!$A$2:$G$151,3,FALSE)</f>
        <v>Siderastrea</v>
      </c>
      <c r="J649" t="str">
        <f>VLOOKUP(H649,CODE_SHEET!$A$2:$G$151,4,FALSE)</f>
        <v>siderea</v>
      </c>
      <c r="K649" s="1">
        <v>35</v>
      </c>
      <c r="L649" s="1">
        <v>30</v>
      </c>
      <c r="M649" s="1">
        <v>30</v>
      </c>
      <c r="N649">
        <f t="shared" si="43"/>
        <v>3063.0528372500485</v>
      </c>
      <c r="O649">
        <v>10</v>
      </c>
      <c r="P649" t="s">
        <v>29</v>
      </c>
      <c r="Q649" t="s">
        <v>30</v>
      </c>
      <c r="R649">
        <v>0</v>
      </c>
      <c r="S649">
        <v>0</v>
      </c>
      <c r="T649">
        <v>80</v>
      </c>
      <c r="U649">
        <v>0</v>
      </c>
      <c r="V649">
        <v>0</v>
      </c>
      <c r="W649">
        <v>5</v>
      </c>
      <c r="X649">
        <f t="shared" si="41"/>
        <v>153.15264186250243</v>
      </c>
      <c r="Y649">
        <f t="shared" si="42"/>
        <v>2909.9001953875459</v>
      </c>
    </row>
    <row r="650" spans="1:25">
      <c r="A650">
        <v>2020</v>
      </c>
      <c r="B650" t="s">
        <v>25</v>
      </c>
      <c r="C650">
        <v>27</v>
      </c>
      <c r="D650" t="s">
        <v>58</v>
      </c>
      <c r="E650">
        <v>45</v>
      </c>
      <c r="F650">
        <v>1</v>
      </c>
      <c r="G650" t="s">
        <v>38</v>
      </c>
      <c r="H650" t="s">
        <v>56</v>
      </c>
      <c r="I650" t="str">
        <f>VLOOKUP(H650,CODE_SHEET!$A$2:$G$151,3,FALSE)</f>
        <v>Mancina</v>
      </c>
      <c r="J650" t="str">
        <f>VLOOKUP(H650,CODE_SHEET!$A$2:$G$151,4,FALSE)</f>
        <v>areolata</v>
      </c>
      <c r="K650" s="1">
        <v>10</v>
      </c>
      <c r="L650" s="1">
        <v>10</v>
      </c>
      <c r="M650" s="1">
        <v>5</v>
      </c>
      <c r="N650">
        <f t="shared" si="43"/>
        <v>157.07963267948966</v>
      </c>
      <c r="O650">
        <v>10</v>
      </c>
      <c r="P650" t="s">
        <v>29</v>
      </c>
      <c r="Q650" t="s">
        <v>30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f t="shared" si="41"/>
        <v>0</v>
      </c>
      <c r="Y650">
        <f t="shared" si="42"/>
        <v>157.07963267948966</v>
      </c>
    </row>
    <row r="651" spans="1:25">
      <c r="A651">
        <v>2020</v>
      </c>
      <c r="B651" t="s">
        <v>25</v>
      </c>
      <c r="C651">
        <v>27</v>
      </c>
      <c r="D651" t="s">
        <v>58</v>
      </c>
      <c r="E651">
        <v>45</v>
      </c>
      <c r="F651">
        <v>1</v>
      </c>
      <c r="G651" t="s">
        <v>38</v>
      </c>
      <c r="H651" t="s">
        <v>31</v>
      </c>
      <c r="I651" t="str">
        <f>VLOOKUP(H651,CODE_SHEET!$A$2:$G$151,3,FALSE)</f>
        <v>Siderastrea</v>
      </c>
      <c r="J651" t="str">
        <f>VLOOKUP(H651,CODE_SHEET!$A$2:$G$151,4,FALSE)</f>
        <v>siderea</v>
      </c>
      <c r="K651" s="1">
        <v>17</v>
      </c>
      <c r="L651" s="1">
        <v>15</v>
      </c>
      <c r="M651" s="1">
        <v>7</v>
      </c>
      <c r="N651">
        <f t="shared" si="43"/>
        <v>351.85837720205683</v>
      </c>
      <c r="O651">
        <v>10</v>
      </c>
      <c r="P651" t="s">
        <v>29</v>
      </c>
      <c r="Q651" t="s">
        <v>30</v>
      </c>
      <c r="R651">
        <v>20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f t="shared" si="41"/>
        <v>0</v>
      </c>
      <c r="Y651">
        <f t="shared" si="42"/>
        <v>351.85837720205683</v>
      </c>
    </row>
    <row r="652" spans="1:25">
      <c r="A652">
        <v>2020</v>
      </c>
      <c r="B652" t="s">
        <v>25</v>
      </c>
      <c r="C652">
        <v>27</v>
      </c>
      <c r="D652" t="s">
        <v>58</v>
      </c>
      <c r="E652">
        <v>45</v>
      </c>
      <c r="F652">
        <v>1</v>
      </c>
      <c r="G652" t="s">
        <v>38</v>
      </c>
      <c r="H652" t="s">
        <v>28</v>
      </c>
      <c r="I652" t="str">
        <f>VLOOKUP(H652,CODE_SHEET!$A$2:$G$151,3,FALSE)</f>
        <v>Porites</v>
      </c>
      <c r="J652" t="str">
        <f>VLOOKUP(H652,CODE_SHEET!$A$2:$G$151,4,FALSE)</f>
        <v>astreoides</v>
      </c>
      <c r="K652" s="1">
        <v>18</v>
      </c>
      <c r="L652" s="1">
        <v>15</v>
      </c>
      <c r="M652" s="1">
        <v>10</v>
      </c>
      <c r="N652">
        <f t="shared" si="43"/>
        <v>518.36278784231581</v>
      </c>
      <c r="O652">
        <v>10</v>
      </c>
      <c r="P652" t="s">
        <v>29</v>
      </c>
      <c r="Q652" t="s">
        <v>30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f t="shared" si="41"/>
        <v>0</v>
      </c>
      <c r="Y652">
        <f t="shared" si="42"/>
        <v>518.36278784231581</v>
      </c>
    </row>
    <row r="653" spans="1:25">
      <c r="A653">
        <v>2020</v>
      </c>
      <c r="B653" t="s">
        <v>25</v>
      </c>
      <c r="C653">
        <v>27</v>
      </c>
      <c r="D653" t="s">
        <v>58</v>
      </c>
      <c r="E653">
        <v>45</v>
      </c>
      <c r="F653">
        <v>1</v>
      </c>
      <c r="G653" t="s">
        <v>38</v>
      </c>
      <c r="H653" t="s">
        <v>49</v>
      </c>
      <c r="I653" t="str">
        <f>VLOOKUP(H653,CODE_SHEET!$A$2:$G$151,3,FALSE)</f>
        <v xml:space="preserve">Stephanocoenia </v>
      </c>
      <c r="J653" t="str">
        <f>VLOOKUP(H653,CODE_SHEET!$A$2:$G$151,4,FALSE)</f>
        <v>intersepta</v>
      </c>
      <c r="K653" s="1">
        <v>10</v>
      </c>
      <c r="L653" s="1">
        <v>11</v>
      </c>
      <c r="M653" s="1">
        <v>1</v>
      </c>
      <c r="N653">
        <f t="shared" si="43"/>
        <v>32.986722862692829</v>
      </c>
      <c r="O653">
        <v>10</v>
      </c>
      <c r="P653" t="s">
        <v>29</v>
      </c>
      <c r="Q653" t="s">
        <v>30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f t="shared" si="41"/>
        <v>0</v>
      </c>
      <c r="Y653">
        <f t="shared" si="42"/>
        <v>32.986722862692829</v>
      </c>
    </row>
    <row r="654" spans="1:25">
      <c r="A654">
        <v>2020</v>
      </c>
      <c r="B654" t="s">
        <v>25</v>
      </c>
      <c r="C654">
        <v>27</v>
      </c>
      <c r="D654" t="s">
        <v>58</v>
      </c>
      <c r="E654">
        <v>45</v>
      </c>
      <c r="F654">
        <v>1</v>
      </c>
      <c r="G654" t="s">
        <v>38</v>
      </c>
      <c r="H654" t="s">
        <v>28</v>
      </c>
      <c r="I654" t="str">
        <f>VLOOKUP(H654,CODE_SHEET!$A$2:$G$151,3,FALSE)</f>
        <v>Porites</v>
      </c>
      <c r="J654" t="str">
        <f>VLOOKUP(H654,CODE_SHEET!$A$2:$G$151,4,FALSE)</f>
        <v>astreoides</v>
      </c>
      <c r="K654" s="1">
        <v>20</v>
      </c>
      <c r="L654" s="1">
        <v>13</v>
      </c>
      <c r="M654" s="1">
        <v>5</v>
      </c>
      <c r="N654">
        <f t="shared" si="43"/>
        <v>259.18139392115796</v>
      </c>
      <c r="O654">
        <v>10</v>
      </c>
      <c r="P654" t="s">
        <v>29</v>
      </c>
      <c r="Q654" t="s">
        <v>30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f t="shared" si="41"/>
        <v>0</v>
      </c>
      <c r="Y654">
        <f t="shared" si="42"/>
        <v>259.18139392115796</v>
      </c>
    </row>
    <row r="655" spans="1:25">
      <c r="A655">
        <v>2020</v>
      </c>
      <c r="B655" t="s">
        <v>25</v>
      </c>
      <c r="C655">
        <v>27</v>
      </c>
      <c r="D655" t="s">
        <v>58</v>
      </c>
      <c r="E655">
        <v>45</v>
      </c>
      <c r="F655">
        <v>1</v>
      </c>
      <c r="G655" t="s">
        <v>38</v>
      </c>
      <c r="H655" t="s">
        <v>39</v>
      </c>
      <c r="I655" t="str">
        <f>VLOOKUP(H655,CODE_SHEET!$A$2:$G$151,3,FALSE)</f>
        <v>Orbicella</v>
      </c>
      <c r="J655" t="str">
        <f>VLOOKUP(H655,CODE_SHEET!$A$2:$G$151,4,FALSE)</f>
        <v>faveolata</v>
      </c>
      <c r="K655" s="1">
        <v>45</v>
      </c>
      <c r="L655" s="1">
        <v>35</v>
      </c>
      <c r="M655" s="1">
        <v>25</v>
      </c>
      <c r="N655">
        <f t="shared" si="43"/>
        <v>3141.5926535897934</v>
      </c>
      <c r="O655">
        <v>10</v>
      </c>
      <c r="P655" t="s">
        <v>29</v>
      </c>
      <c r="Q655" t="s">
        <v>30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f t="shared" si="41"/>
        <v>0</v>
      </c>
      <c r="Y655">
        <f t="shared" si="42"/>
        <v>3141.5926535897934</v>
      </c>
    </row>
    <row r="656" spans="1:25">
      <c r="A656">
        <v>2020</v>
      </c>
      <c r="B656" t="s">
        <v>25</v>
      </c>
      <c r="C656">
        <v>27</v>
      </c>
      <c r="D656" t="s">
        <v>58</v>
      </c>
      <c r="E656">
        <v>45</v>
      </c>
      <c r="F656">
        <v>1</v>
      </c>
      <c r="G656" t="s">
        <v>38</v>
      </c>
      <c r="H656" t="s">
        <v>33</v>
      </c>
      <c r="I656" t="str">
        <f>VLOOKUP(H656,CODE_SHEET!$A$2:$G$151,3,FALSE)</f>
        <v>Agaricia</v>
      </c>
      <c r="J656" t="str">
        <f>VLOOKUP(H656,CODE_SHEET!$A$2:$G$151,4,FALSE)</f>
        <v>agaricites</v>
      </c>
      <c r="K656" s="1">
        <v>23</v>
      </c>
      <c r="L656" s="1">
        <v>14</v>
      </c>
      <c r="M656" s="1">
        <v>20</v>
      </c>
      <c r="N656">
        <f t="shared" si="43"/>
        <v>1162.3892818282234</v>
      </c>
      <c r="O656">
        <v>10</v>
      </c>
      <c r="P656" t="s">
        <v>29</v>
      </c>
      <c r="Q656" t="s">
        <v>30</v>
      </c>
      <c r="R656">
        <v>30</v>
      </c>
      <c r="S656">
        <v>0</v>
      </c>
      <c r="T656">
        <v>0</v>
      </c>
      <c r="U656">
        <v>0</v>
      </c>
      <c r="V656">
        <v>0</v>
      </c>
      <c r="W656">
        <v>50</v>
      </c>
      <c r="X656">
        <f t="shared" si="41"/>
        <v>581.19464091411169</v>
      </c>
      <c r="Y656">
        <f t="shared" si="42"/>
        <v>581.19464091411169</v>
      </c>
    </row>
    <row r="657" spans="1:25">
      <c r="A657">
        <v>2020</v>
      </c>
      <c r="B657" t="s">
        <v>25</v>
      </c>
      <c r="C657">
        <v>27</v>
      </c>
      <c r="D657" t="s">
        <v>58</v>
      </c>
      <c r="E657">
        <v>45</v>
      </c>
      <c r="F657">
        <v>1</v>
      </c>
      <c r="G657" t="s">
        <v>38</v>
      </c>
      <c r="H657" t="s">
        <v>33</v>
      </c>
      <c r="I657" t="str">
        <f>VLOOKUP(H657,CODE_SHEET!$A$2:$G$151,3,FALSE)</f>
        <v>Agaricia</v>
      </c>
      <c r="J657" t="str">
        <f>VLOOKUP(H657,CODE_SHEET!$A$2:$G$151,4,FALSE)</f>
        <v>agaricites</v>
      </c>
      <c r="K657" s="1">
        <v>40</v>
      </c>
      <c r="L657" s="1">
        <v>25</v>
      </c>
      <c r="M657" s="1">
        <v>20</v>
      </c>
      <c r="N657">
        <f t="shared" si="43"/>
        <v>2042.0352248333656</v>
      </c>
      <c r="O657">
        <v>10</v>
      </c>
      <c r="P657" t="s">
        <v>29</v>
      </c>
      <c r="Q657" t="s">
        <v>30</v>
      </c>
      <c r="R657">
        <v>10</v>
      </c>
      <c r="S657">
        <v>0</v>
      </c>
      <c r="T657">
        <v>0</v>
      </c>
      <c r="U657">
        <v>0</v>
      </c>
      <c r="V657">
        <v>0</v>
      </c>
      <c r="W657">
        <v>50</v>
      </c>
      <c r="X657">
        <f t="shared" si="41"/>
        <v>1021.0176124166828</v>
      </c>
      <c r="Y657">
        <f t="shared" si="42"/>
        <v>1021.0176124166828</v>
      </c>
    </row>
    <row r="658" spans="1:25">
      <c r="A658">
        <v>2020</v>
      </c>
      <c r="B658" t="s">
        <v>25</v>
      </c>
      <c r="C658">
        <v>27</v>
      </c>
      <c r="D658" t="s">
        <v>58</v>
      </c>
      <c r="E658">
        <v>45</v>
      </c>
      <c r="F658">
        <v>1</v>
      </c>
      <c r="G658" t="s">
        <v>38</v>
      </c>
      <c r="H658" t="s">
        <v>28</v>
      </c>
      <c r="I658" t="str">
        <f>VLOOKUP(H658,CODE_SHEET!$A$2:$G$151,3,FALSE)</f>
        <v>Porites</v>
      </c>
      <c r="J658" t="str">
        <f>VLOOKUP(H658,CODE_SHEET!$A$2:$G$151,4,FALSE)</f>
        <v>astreoides</v>
      </c>
      <c r="K658" s="1">
        <v>25</v>
      </c>
      <c r="L658" s="1">
        <v>20</v>
      </c>
      <c r="M658" s="1">
        <v>10</v>
      </c>
      <c r="N658">
        <f t="shared" si="43"/>
        <v>706.85834705770344</v>
      </c>
      <c r="O658">
        <v>10</v>
      </c>
      <c r="P658" t="s">
        <v>29</v>
      </c>
      <c r="Q658" t="s">
        <v>30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f t="shared" si="41"/>
        <v>0</v>
      </c>
      <c r="Y658">
        <f t="shared" si="42"/>
        <v>706.85834705770344</v>
      </c>
    </row>
    <row r="659" spans="1:25">
      <c r="A659">
        <v>2020</v>
      </c>
      <c r="B659" t="s">
        <v>25</v>
      </c>
      <c r="C659">
        <v>27</v>
      </c>
      <c r="D659" t="s">
        <v>58</v>
      </c>
      <c r="E659">
        <v>45</v>
      </c>
      <c r="F659">
        <v>1</v>
      </c>
      <c r="G659" t="s">
        <v>38</v>
      </c>
      <c r="H659" t="s">
        <v>39</v>
      </c>
      <c r="I659" t="str">
        <f>VLOOKUP(H659,CODE_SHEET!$A$2:$G$151,3,FALSE)</f>
        <v>Orbicella</v>
      </c>
      <c r="J659" t="str">
        <f>VLOOKUP(H659,CODE_SHEET!$A$2:$G$151,4,FALSE)</f>
        <v>faveolata</v>
      </c>
      <c r="K659" s="1">
        <v>85</v>
      </c>
      <c r="L659" s="1">
        <v>55</v>
      </c>
      <c r="M659" s="1">
        <v>45</v>
      </c>
      <c r="N659">
        <f t="shared" si="43"/>
        <v>9896.0168588078486</v>
      </c>
      <c r="O659">
        <v>10</v>
      </c>
      <c r="P659" t="s">
        <v>29</v>
      </c>
      <c r="Q659" t="s">
        <v>30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5</v>
      </c>
      <c r="X659">
        <f t="shared" si="41"/>
        <v>494.80084294039244</v>
      </c>
      <c r="Y659">
        <f t="shared" si="42"/>
        <v>9401.216015867456</v>
      </c>
    </row>
    <row r="660" spans="1:25">
      <c r="A660">
        <v>2020</v>
      </c>
      <c r="B660" t="s">
        <v>25</v>
      </c>
      <c r="C660">
        <v>27</v>
      </c>
      <c r="D660" t="s">
        <v>58</v>
      </c>
      <c r="E660">
        <v>45</v>
      </c>
      <c r="F660">
        <v>1</v>
      </c>
      <c r="G660" t="s">
        <v>38</v>
      </c>
      <c r="H660" t="s">
        <v>34</v>
      </c>
      <c r="I660" t="str">
        <f>VLOOKUP(H660,CODE_SHEET!$A$2:$G$151,3,FALSE)</f>
        <v>Orbicella</v>
      </c>
      <c r="J660" t="str">
        <f>VLOOKUP(H660,CODE_SHEET!$A$2:$G$151,4,FALSE)</f>
        <v>annularis</v>
      </c>
      <c r="K660" s="1">
        <v>60</v>
      </c>
      <c r="L660" s="1">
        <v>45</v>
      </c>
      <c r="M660" s="1">
        <v>65</v>
      </c>
      <c r="N660">
        <f t="shared" si="43"/>
        <v>10720.68493037517</v>
      </c>
      <c r="O660">
        <v>10</v>
      </c>
      <c r="P660" t="s">
        <v>29</v>
      </c>
      <c r="Q660" t="s">
        <v>30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40</v>
      </c>
      <c r="X660">
        <f t="shared" si="41"/>
        <v>4288.2739721500684</v>
      </c>
      <c r="Y660">
        <f t="shared" si="42"/>
        <v>6432.4109582251012</v>
      </c>
    </row>
    <row r="661" spans="1:25">
      <c r="A661">
        <v>2020</v>
      </c>
      <c r="B661" t="s">
        <v>25</v>
      </c>
      <c r="C661">
        <v>27</v>
      </c>
      <c r="D661" t="s">
        <v>58</v>
      </c>
      <c r="E661">
        <v>45</v>
      </c>
      <c r="F661">
        <v>1</v>
      </c>
      <c r="G661" t="s">
        <v>38</v>
      </c>
      <c r="H661" t="s">
        <v>52</v>
      </c>
      <c r="I661" t="str">
        <f>VLOOKUP(H661,CODE_SHEET!$A$2:$G$151,3,FALSE)</f>
        <v>Dichocoenia</v>
      </c>
      <c r="J661" t="str">
        <f>VLOOKUP(H661,CODE_SHEET!$A$2:$G$151,4,FALSE)</f>
        <v>stokesii</v>
      </c>
      <c r="K661" s="1">
        <v>15</v>
      </c>
      <c r="L661" s="1">
        <v>10</v>
      </c>
      <c r="M661" s="1">
        <v>10</v>
      </c>
      <c r="N661">
        <f t="shared" si="43"/>
        <v>392.69908169872417</v>
      </c>
      <c r="O661">
        <v>10</v>
      </c>
      <c r="P661" t="s">
        <v>29</v>
      </c>
      <c r="Q661" t="s">
        <v>30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f t="shared" si="41"/>
        <v>0</v>
      </c>
      <c r="Y661">
        <f t="shared" si="42"/>
        <v>392.69908169872417</v>
      </c>
    </row>
    <row r="662" spans="1:25">
      <c r="A662">
        <v>2020</v>
      </c>
      <c r="B662" t="s">
        <v>25</v>
      </c>
      <c r="C662">
        <v>27</v>
      </c>
      <c r="D662" t="s">
        <v>58</v>
      </c>
      <c r="E662">
        <v>45</v>
      </c>
      <c r="F662">
        <v>1</v>
      </c>
      <c r="G662" t="s">
        <v>38</v>
      </c>
      <c r="H662" t="s">
        <v>40</v>
      </c>
      <c r="I662" t="str">
        <f>VLOOKUP(H662,CODE_SHEET!$A$2:$G$151,3,FALSE)</f>
        <v>Porites</v>
      </c>
      <c r="J662" t="str">
        <f>VLOOKUP(H662,CODE_SHEET!$A$2:$G$151,4,FALSE)</f>
        <v>furcata</v>
      </c>
      <c r="K662" s="1">
        <v>30</v>
      </c>
      <c r="L662" s="1">
        <v>20</v>
      </c>
      <c r="M662" s="1">
        <v>15</v>
      </c>
      <c r="N662">
        <f t="shared" si="43"/>
        <v>1178.0972450961724</v>
      </c>
      <c r="O662">
        <v>10</v>
      </c>
      <c r="P662" t="s">
        <v>29</v>
      </c>
      <c r="Q662" t="s">
        <v>30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30</v>
      </c>
      <c r="X662">
        <f t="shared" si="41"/>
        <v>353.42917352885172</v>
      </c>
      <c r="Y662">
        <f t="shared" si="42"/>
        <v>824.66807156732068</v>
      </c>
    </row>
    <row r="663" spans="1:25">
      <c r="A663">
        <v>2020</v>
      </c>
      <c r="B663" t="s">
        <v>25</v>
      </c>
      <c r="C663">
        <v>27</v>
      </c>
      <c r="D663" t="s">
        <v>58</v>
      </c>
      <c r="E663">
        <v>45</v>
      </c>
      <c r="F663">
        <v>1</v>
      </c>
      <c r="G663" t="s">
        <v>38</v>
      </c>
      <c r="H663" t="s">
        <v>32</v>
      </c>
      <c r="I663" t="str">
        <f>VLOOKUP(H663,CODE_SHEET!$A$2:$G$151,3,FALSE)</f>
        <v>Porites</v>
      </c>
      <c r="J663" t="str">
        <f>VLOOKUP(H663,CODE_SHEET!$A$2:$G$151,4,FALSE)</f>
        <v>porites</v>
      </c>
      <c r="K663" s="1">
        <v>25</v>
      </c>
      <c r="L663" s="1">
        <v>10</v>
      </c>
      <c r="M663" s="1">
        <v>10</v>
      </c>
      <c r="N663">
        <f t="shared" si="43"/>
        <v>549.77871437821386</v>
      </c>
      <c r="O663">
        <v>10</v>
      </c>
      <c r="P663" t="s">
        <v>29</v>
      </c>
      <c r="Q663" t="s">
        <v>30</v>
      </c>
      <c r="R663">
        <v>10</v>
      </c>
      <c r="S663">
        <v>0</v>
      </c>
      <c r="T663">
        <v>0</v>
      </c>
      <c r="U663">
        <v>0</v>
      </c>
      <c r="V663">
        <v>0</v>
      </c>
      <c r="W663">
        <v>70</v>
      </c>
      <c r="X663">
        <f t="shared" si="41"/>
        <v>384.84510006474966</v>
      </c>
      <c r="Y663">
        <f t="shared" si="42"/>
        <v>164.9336143134642</v>
      </c>
    </row>
    <row r="664" spans="1:25">
      <c r="A664">
        <v>2020</v>
      </c>
      <c r="B664" t="s">
        <v>25</v>
      </c>
      <c r="C664">
        <v>27</v>
      </c>
      <c r="D664" t="s">
        <v>58</v>
      </c>
      <c r="E664">
        <v>45</v>
      </c>
      <c r="F664">
        <v>1</v>
      </c>
      <c r="G664" t="s">
        <v>38</v>
      </c>
      <c r="H664" t="s">
        <v>31</v>
      </c>
      <c r="I664" t="str">
        <f>VLOOKUP(H664,CODE_SHEET!$A$2:$G$151,3,FALSE)</f>
        <v>Siderastrea</v>
      </c>
      <c r="J664" t="str">
        <f>VLOOKUP(H664,CODE_SHEET!$A$2:$G$151,4,FALSE)</f>
        <v>siderea</v>
      </c>
      <c r="K664" s="1">
        <v>30</v>
      </c>
      <c r="L664" s="1">
        <v>20</v>
      </c>
      <c r="M664" s="1">
        <v>10</v>
      </c>
      <c r="N664">
        <f t="shared" si="43"/>
        <v>785.39816339744834</v>
      </c>
      <c r="O664">
        <v>10</v>
      </c>
      <c r="P664" t="s">
        <v>41</v>
      </c>
      <c r="Q664" t="s">
        <v>45</v>
      </c>
      <c r="R664">
        <v>60</v>
      </c>
      <c r="S664">
        <v>0</v>
      </c>
      <c r="T664">
        <v>5</v>
      </c>
      <c r="U664">
        <v>0</v>
      </c>
      <c r="V664">
        <v>0</v>
      </c>
      <c r="W664">
        <v>5</v>
      </c>
      <c r="X664">
        <f t="shared" si="41"/>
        <v>39.269908169872423</v>
      </c>
      <c r="Y664">
        <f t="shared" si="42"/>
        <v>746.12825522757589</v>
      </c>
    </row>
    <row r="665" spans="1:25">
      <c r="A665">
        <v>2020</v>
      </c>
      <c r="B665" t="s">
        <v>25</v>
      </c>
      <c r="C665">
        <v>27</v>
      </c>
      <c r="D665" t="s">
        <v>58</v>
      </c>
      <c r="E665">
        <v>45</v>
      </c>
      <c r="F665">
        <v>1</v>
      </c>
      <c r="G665" t="s">
        <v>38</v>
      </c>
      <c r="H665" t="s">
        <v>34</v>
      </c>
      <c r="I665" t="str">
        <f>VLOOKUP(H665,CODE_SHEET!$A$2:$G$151,3,FALSE)</f>
        <v>Orbicella</v>
      </c>
      <c r="J665" t="str">
        <f>VLOOKUP(H665,CODE_SHEET!$A$2:$G$151,4,FALSE)</f>
        <v>annularis</v>
      </c>
      <c r="K665" s="1">
        <v>13</v>
      </c>
      <c r="L665" s="1">
        <v>10</v>
      </c>
      <c r="M665" s="1">
        <v>15</v>
      </c>
      <c r="N665">
        <f t="shared" si="43"/>
        <v>541.92473274423935</v>
      </c>
      <c r="O665">
        <v>10</v>
      </c>
      <c r="P665" t="s">
        <v>29</v>
      </c>
      <c r="Q665" t="s">
        <v>30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f t="shared" si="41"/>
        <v>0</v>
      </c>
      <c r="Y665">
        <f t="shared" si="42"/>
        <v>541.92473274423935</v>
      </c>
    </row>
    <row r="666" spans="1:25">
      <c r="A666">
        <v>2020</v>
      </c>
      <c r="B666" t="s">
        <v>25</v>
      </c>
      <c r="C666">
        <v>27</v>
      </c>
      <c r="D666" t="s">
        <v>58</v>
      </c>
      <c r="E666">
        <v>45</v>
      </c>
      <c r="F666">
        <v>1</v>
      </c>
      <c r="G666" t="s">
        <v>38</v>
      </c>
      <c r="H666" t="s">
        <v>64</v>
      </c>
      <c r="I666" t="str">
        <f>VLOOKUP(H666,CODE_SHEET!$A$2:$G$151,3,FALSE)</f>
        <v>Colpophyllia</v>
      </c>
      <c r="J666" t="str">
        <f>VLOOKUP(H666,CODE_SHEET!$A$2:$G$151,4,FALSE)</f>
        <v>natans</v>
      </c>
      <c r="K666" s="1">
        <v>55</v>
      </c>
      <c r="L666" s="1">
        <v>35</v>
      </c>
      <c r="M666" s="1">
        <v>50</v>
      </c>
      <c r="N666">
        <f t="shared" si="43"/>
        <v>7068.5834705770349</v>
      </c>
      <c r="O666">
        <v>10</v>
      </c>
      <c r="P666" t="s">
        <v>29</v>
      </c>
      <c r="Q666" t="s">
        <v>30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30</v>
      </c>
      <c r="X666">
        <f t="shared" ref="X666:X700" si="44">SUM(U666:W666)/100*N666</f>
        <v>2120.5750411731105</v>
      </c>
      <c r="Y666">
        <f t="shared" ref="Y666:Y700" si="45">N666-X666</f>
        <v>4948.0084294039243</v>
      </c>
    </row>
    <row r="667" spans="1:25">
      <c r="A667">
        <v>2020</v>
      </c>
      <c r="B667" t="s">
        <v>25</v>
      </c>
      <c r="C667">
        <v>27</v>
      </c>
      <c r="D667" t="s">
        <v>58</v>
      </c>
      <c r="E667">
        <v>45</v>
      </c>
      <c r="F667">
        <v>1</v>
      </c>
      <c r="G667" t="s">
        <v>38</v>
      </c>
      <c r="H667" t="s">
        <v>33</v>
      </c>
      <c r="I667" t="str">
        <f>VLOOKUP(H667,CODE_SHEET!$A$2:$G$151,3,FALSE)</f>
        <v>Agaricia</v>
      </c>
      <c r="J667" t="str">
        <f>VLOOKUP(H667,CODE_SHEET!$A$2:$G$151,4,FALSE)</f>
        <v>agaricites</v>
      </c>
      <c r="K667" s="1">
        <v>22</v>
      </c>
      <c r="L667" s="1">
        <v>10</v>
      </c>
      <c r="M667" s="1">
        <v>2</v>
      </c>
      <c r="N667">
        <f t="shared" si="43"/>
        <v>100.53096491487338</v>
      </c>
      <c r="O667">
        <v>10</v>
      </c>
      <c r="P667" t="s">
        <v>29</v>
      </c>
      <c r="Q667" t="s">
        <v>30</v>
      </c>
      <c r="R667">
        <v>0</v>
      </c>
      <c r="S667">
        <v>0</v>
      </c>
      <c r="T667">
        <v>10</v>
      </c>
      <c r="U667">
        <v>0</v>
      </c>
      <c r="V667">
        <v>0</v>
      </c>
      <c r="W667">
        <v>40</v>
      </c>
      <c r="X667">
        <f t="shared" si="44"/>
        <v>40.212385965949352</v>
      </c>
      <c r="Y667">
        <f t="shared" si="45"/>
        <v>60.318578948924028</v>
      </c>
    </row>
    <row r="668" spans="1:25">
      <c r="A668">
        <v>2020</v>
      </c>
      <c r="B668" t="s">
        <v>25</v>
      </c>
      <c r="C668">
        <v>27</v>
      </c>
      <c r="D668" t="s">
        <v>58</v>
      </c>
      <c r="E668">
        <v>45</v>
      </c>
      <c r="F668">
        <v>1</v>
      </c>
      <c r="G668" t="s">
        <v>38</v>
      </c>
      <c r="H668" t="s">
        <v>37</v>
      </c>
      <c r="I668" t="str">
        <f>VLOOKUP(H668,CODE_SHEET!$A$2:$G$151,3,FALSE)</f>
        <v>Pseudodiploria</v>
      </c>
      <c r="J668" t="str">
        <f>VLOOKUP(H668,CODE_SHEET!$A$2:$G$151,4,FALSE)</f>
        <v>strigosa</v>
      </c>
      <c r="K668" s="1">
        <v>35</v>
      </c>
      <c r="L668" s="1">
        <v>30</v>
      </c>
      <c r="M668" s="1">
        <v>25</v>
      </c>
      <c r="N668">
        <f t="shared" si="43"/>
        <v>2552.5440310417071</v>
      </c>
      <c r="O668">
        <v>10</v>
      </c>
      <c r="P668" t="s">
        <v>29</v>
      </c>
      <c r="Q668" t="s">
        <v>30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f t="shared" si="44"/>
        <v>0</v>
      </c>
      <c r="Y668">
        <f t="shared" si="45"/>
        <v>2552.5440310417071</v>
      </c>
    </row>
    <row r="669" spans="1:25">
      <c r="A669">
        <v>2020</v>
      </c>
      <c r="B669" t="s">
        <v>25</v>
      </c>
      <c r="C669">
        <v>27</v>
      </c>
      <c r="D669" t="s">
        <v>58</v>
      </c>
      <c r="E669">
        <v>45</v>
      </c>
      <c r="F669">
        <v>1</v>
      </c>
      <c r="G669" t="s">
        <v>38</v>
      </c>
      <c r="H669" t="s">
        <v>43</v>
      </c>
      <c r="I669" t="str">
        <f>VLOOKUP(H669,CODE_SHEET!$A$2:$G$151,3,FALSE)</f>
        <v>Montastraea</v>
      </c>
      <c r="J669" t="str">
        <f>VLOOKUP(H669,CODE_SHEET!$A$2:$G$151,4,FALSE)</f>
        <v>cavernosa</v>
      </c>
      <c r="K669" s="1">
        <v>10</v>
      </c>
      <c r="L669" s="1">
        <v>10</v>
      </c>
      <c r="M669" s="1">
        <v>5</v>
      </c>
      <c r="N669">
        <f t="shared" si="43"/>
        <v>157.07963267948966</v>
      </c>
      <c r="O669">
        <v>10</v>
      </c>
      <c r="P669" t="s">
        <v>29</v>
      </c>
      <c r="Q669" t="s">
        <v>30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20</v>
      </c>
      <c r="X669">
        <f t="shared" si="44"/>
        <v>31.415926535897935</v>
      </c>
      <c r="Y669">
        <f t="shared" si="45"/>
        <v>125.66370614359172</v>
      </c>
    </row>
    <row r="670" spans="1:25">
      <c r="A670">
        <v>2020</v>
      </c>
      <c r="B670" t="s">
        <v>25</v>
      </c>
      <c r="C670">
        <v>27</v>
      </c>
      <c r="D670" t="s">
        <v>58</v>
      </c>
      <c r="E670">
        <v>45</v>
      </c>
      <c r="F670">
        <v>1</v>
      </c>
      <c r="G670" t="s">
        <v>38</v>
      </c>
      <c r="H670" t="s">
        <v>40</v>
      </c>
      <c r="I670" t="str">
        <f>VLOOKUP(H670,CODE_SHEET!$A$2:$G$151,3,FALSE)</f>
        <v>Porites</v>
      </c>
      <c r="J670" t="str">
        <f>VLOOKUP(H670,CODE_SHEET!$A$2:$G$151,4,FALSE)</f>
        <v>furcata</v>
      </c>
      <c r="K670" s="1">
        <v>10</v>
      </c>
      <c r="L670" s="1">
        <v>5</v>
      </c>
      <c r="M670" s="1">
        <v>10</v>
      </c>
      <c r="N670">
        <f t="shared" si="43"/>
        <v>235.61944901923448</v>
      </c>
      <c r="O670">
        <v>10</v>
      </c>
      <c r="P670" t="s">
        <v>29</v>
      </c>
      <c r="Q670" t="s">
        <v>30</v>
      </c>
      <c r="R670">
        <v>100</v>
      </c>
      <c r="S670">
        <v>0</v>
      </c>
      <c r="T670">
        <v>0</v>
      </c>
      <c r="U670">
        <v>0</v>
      </c>
      <c r="V670">
        <v>0</v>
      </c>
      <c r="W670">
        <v>70</v>
      </c>
      <c r="X670">
        <f t="shared" si="44"/>
        <v>164.93361431346412</v>
      </c>
      <c r="Y670">
        <f t="shared" si="45"/>
        <v>70.685834705770361</v>
      </c>
    </row>
    <row r="671" spans="1:25">
      <c r="A671">
        <v>2020</v>
      </c>
      <c r="B671" t="s">
        <v>25</v>
      </c>
      <c r="C671">
        <v>27</v>
      </c>
      <c r="D671" t="s">
        <v>58</v>
      </c>
      <c r="E671">
        <v>45</v>
      </c>
      <c r="F671">
        <v>1</v>
      </c>
      <c r="G671" t="s">
        <v>38</v>
      </c>
      <c r="H671" t="s">
        <v>43</v>
      </c>
      <c r="I671" t="str">
        <f>VLOOKUP(H671,CODE_SHEET!$A$2:$G$151,3,FALSE)</f>
        <v>Montastraea</v>
      </c>
      <c r="J671" t="str">
        <f>VLOOKUP(H671,CODE_SHEET!$A$2:$G$151,4,FALSE)</f>
        <v>cavernosa</v>
      </c>
      <c r="K671" s="1">
        <v>20</v>
      </c>
      <c r="L671" s="1">
        <v>20</v>
      </c>
      <c r="M671" s="1">
        <v>35</v>
      </c>
      <c r="N671">
        <f t="shared" si="43"/>
        <v>2199.114857512855</v>
      </c>
      <c r="O671">
        <v>10</v>
      </c>
      <c r="P671" t="s">
        <v>29</v>
      </c>
      <c r="Q671" t="s">
        <v>30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10</v>
      </c>
      <c r="X671">
        <f t="shared" si="44"/>
        <v>219.91148575128551</v>
      </c>
      <c r="Y671">
        <f t="shared" si="45"/>
        <v>1979.2033717615695</v>
      </c>
    </row>
    <row r="672" spans="1:25">
      <c r="A672">
        <v>2020</v>
      </c>
      <c r="B672" t="s">
        <v>25</v>
      </c>
      <c r="C672">
        <v>27</v>
      </c>
      <c r="D672" t="s">
        <v>58</v>
      </c>
      <c r="E672">
        <v>45</v>
      </c>
      <c r="F672">
        <v>1</v>
      </c>
      <c r="G672" t="s">
        <v>38</v>
      </c>
      <c r="H672" t="s">
        <v>40</v>
      </c>
      <c r="I672" t="str">
        <f>VLOOKUP(H672,CODE_SHEET!$A$2:$G$151,3,FALSE)</f>
        <v>Porites</v>
      </c>
      <c r="J672" t="str">
        <f>VLOOKUP(H672,CODE_SHEET!$A$2:$G$151,4,FALSE)</f>
        <v>furcata</v>
      </c>
      <c r="K672" s="1">
        <v>12</v>
      </c>
      <c r="L672" s="1">
        <v>5</v>
      </c>
      <c r="M672" s="1">
        <v>5</v>
      </c>
      <c r="N672">
        <f t="shared" si="43"/>
        <v>133.51768777756621</v>
      </c>
      <c r="O672">
        <v>10</v>
      </c>
      <c r="P672" t="s">
        <v>29</v>
      </c>
      <c r="Q672" t="s">
        <v>30</v>
      </c>
      <c r="R672">
        <v>10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f t="shared" si="44"/>
        <v>0</v>
      </c>
      <c r="Y672">
        <f t="shared" si="45"/>
        <v>133.51768777756621</v>
      </c>
    </row>
    <row r="673" spans="1:25">
      <c r="A673">
        <v>2020</v>
      </c>
      <c r="B673" t="s">
        <v>25</v>
      </c>
      <c r="C673">
        <v>27</v>
      </c>
      <c r="D673" t="s">
        <v>58</v>
      </c>
      <c r="E673">
        <v>45</v>
      </c>
      <c r="F673">
        <v>1</v>
      </c>
      <c r="G673" t="s">
        <v>38</v>
      </c>
      <c r="H673" t="s">
        <v>39</v>
      </c>
      <c r="I673" t="str">
        <f>VLOOKUP(H673,CODE_SHEET!$A$2:$G$151,3,FALSE)</f>
        <v>Orbicella</v>
      </c>
      <c r="J673" t="str">
        <f>VLOOKUP(H673,CODE_SHEET!$A$2:$G$151,4,FALSE)</f>
        <v>faveolata</v>
      </c>
      <c r="K673" s="1">
        <v>25</v>
      </c>
      <c r="L673" s="1">
        <v>20</v>
      </c>
      <c r="M673" s="1">
        <v>25</v>
      </c>
      <c r="N673">
        <f t="shared" si="43"/>
        <v>1767.1458676442585</v>
      </c>
      <c r="O673">
        <v>10</v>
      </c>
      <c r="P673" t="s">
        <v>29</v>
      </c>
      <c r="Q673" t="s">
        <v>30</v>
      </c>
      <c r="R673">
        <v>10</v>
      </c>
      <c r="S673">
        <v>0</v>
      </c>
      <c r="T673">
        <v>0</v>
      </c>
      <c r="U673">
        <v>0</v>
      </c>
      <c r="V673">
        <v>0</v>
      </c>
      <c r="W673">
        <v>25</v>
      </c>
      <c r="X673">
        <f t="shared" si="44"/>
        <v>441.78646691106462</v>
      </c>
      <c r="Y673">
        <f t="shared" si="45"/>
        <v>1325.359400733194</v>
      </c>
    </row>
    <row r="674" spans="1:25">
      <c r="A674">
        <v>2020</v>
      </c>
      <c r="B674" t="s">
        <v>25</v>
      </c>
      <c r="C674">
        <v>27</v>
      </c>
      <c r="D674" t="s">
        <v>58</v>
      </c>
      <c r="E674">
        <v>45</v>
      </c>
      <c r="F674">
        <v>1</v>
      </c>
      <c r="G674" t="s">
        <v>38</v>
      </c>
      <c r="H674" t="s">
        <v>40</v>
      </c>
      <c r="I674" t="str">
        <f>VLOOKUP(H674,CODE_SHEET!$A$2:$G$151,3,FALSE)</f>
        <v>Porites</v>
      </c>
      <c r="J674" t="str">
        <f>VLOOKUP(H674,CODE_SHEET!$A$2:$G$151,4,FALSE)</f>
        <v>furcata</v>
      </c>
      <c r="K674" s="1">
        <v>25</v>
      </c>
      <c r="L674" s="1">
        <v>15</v>
      </c>
      <c r="M674" s="1">
        <v>10</v>
      </c>
      <c r="N674">
        <f t="shared" si="43"/>
        <v>628.31853071795865</v>
      </c>
      <c r="O674">
        <v>10</v>
      </c>
      <c r="P674" t="s">
        <v>29</v>
      </c>
      <c r="Q674" t="s">
        <v>30</v>
      </c>
      <c r="R674">
        <v>40</v>
      </c>
      <c r="S674">
        <v>0</v>
      </c>
      <c r="T674">
        <v>0</v>
      </c>
      <c r="U674">
        <v>0</v>
      </c>
      <c r="V674">
        <v>0</v>
      </c>
      <c r="W674">
        <v>40</v>
      </c>
      <c r="X674">
        <f t="shared" si="44"/>
        <v>251.32741228718348</v>
      </c>
      <c r="Y674">
        <f t="shared" si="45"/>
        <v>376.99111843077515</v>
      </c>
    </row>
    <row r="675" spans="1:25">
      <c r="A675">
        <v>2020</v>
      </c>
      <c r="B675" t="s">
        <v>25</v>
      </c>
      <c r="C675">
        <v>27</v>
      </c>
      <c r="D675" t="s">
        <v>58</v>
      </c>
      <c r="E675">
        <v>45</v>
      </c>
      <c r="F675">
        <v>1</v>
      </c>
      <c r="G675" t="s">
        <v>38</v>
      </c>
      <c r="H675" t="s">
        <v>43</v>
      </c>
      <c r="I675" t="str">
        <f>VLOOKUP(H675,CODE_SHEET!$A$2:$G$151,3,FALSE)</f>
        <v>Montastraea</v>
      </c>
      <c r="J675" t="str">
        <f>VLOOKUP(H675,CODE_SHEET!$A$2:$G$151,4,FALSE)</f>
        <v>cavernosa</v>
      </c>
      <c r="K675" s="1">
        <v>12</v>
      </c>
      <c r="L675" s="1">
        <v>10</v>
      </c>
      <c r="M675" s="1">
        <v>5</v>
      </c>
      <c r="N675">
        <f t="shared" si="43"/>
        <v>172.7875959474386</v>
      </c>
      <c r="O675">
        <v>10</v>
      </c>
      <c r="P675" t="s">
        <v>29</v>
      </c>
      <c r="Q675" t="s">
        <v>30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f t="shared" si="44"/>
        <v>0</v>
      </c>
      <c r="Y675">
        <f t="shared" si="45"/>
        <v>172.7875959474386</v>
      </c>
    </row>
    <row r="676" spans="1:25">
      <c r="A676">
        <v>2020</v>
      </c>
      <c r="B676" t="s">
        <v>25</v>
      </c>
      <c r="C676">
        <v>27</v>
      </c>
      <c r="D676" t="s">
        <v>58</v>
      </c>
      <c r="E676">
        <v>45</v>
      </c>
      <c r="F676">
        <v>1</v>
      </c>
      <c r="G676" t="s">
        <v>38</v>
      </c>
      <c r="H676" t="s">
        <v>49</v>
      </c>
      <c r="I676" t="str">
        <f>VLOOKUP(H676,CODE_SHEET!$A$2:$G$151,3,FALSE)</f>
        <v xml:space="preserve">Stephanocoenia </v>
      </c>
      <c r="J676" t="str">
        <f>VLOOKUP(H676,CODE_SHEET!$A$2:$G$151,4,FALSE)</f>
        <v>intersepta</v>
      </c>
      <c r="K676" s="1">
        <v>20</v>
      </c>
      <c r="L676" s="1">
        <v>15</v>
      </c>
      <c r="M676" s="1">
        <v>15</v>
      </c>
      <c r="N676">
        <f t="shared" si="43"/>
        <v>824.66807156732068</v>
      </c>
      <c r="O676">
        <v>10</v>
      </c>
      <c r="P676" t="s">
        <v>29</v>
      </c>
      <c r="Q676" t="s">
        <v>30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f t="shared" si="44"/>
        <v>0</v>
      </c>
      <c r="Y676">
        <f t="shared" si="45"/>
        <v>824.66807156732068</v>
      </c>
    </row>
    <row r="677" spans="1:25">
      <c r="A677">
        <v>2020</v>
      </c>
      <c r="B677" t="s">
        <v>25</v>
      </c>
      <c r="C677">
        <v>27</v>
      </c>
      <c r="D677" t="s">
        <v>58</v>
      </c>
      <c r="E677">
        <v>45</v>
      </c>
      <c r="F677">
        <v>1</v>
      </c>
      <c r="G677" t="s">
        <v>38</v>
      </c>
      <c r="H677" t="s">
        <v>33</v>
      </c>
      <c r="I677" t="str">
        <f>VLOOKUP(H677,CODE_SHEET!$A$2:$G$151,3,FALSE)</f>
        <v>Agaricia</v>
      </c>
      <c r="J677" t="str">
        <f>VLOOKUP(H677,CODE_SHEET!$A$2:$G$151,4,FALSE)</f>
        <v>agaricites</v>
      </c>
      <c r="K677" s="1">
        <v>15</v>
      </c>
      <c r="L677" s="1">
        <v>15</v>
      </c>
      <c r="M677" s="1">
        <v>5</v>
      </c>
      <c r="N677">
        <f t="shared" si="43"/>
        <v>235.61944901923448</v>
      </c>
      <c r="O677">
        <v>10</v>
      </c>
      <c r="P677" t="s">
        <v>29</v>
      </c>
      <c r="Q677" t="s">
        <v>30</v>
      </c>
      <c r="R677">
        <v>0</v>
      </c>
      <c r="S677">
        <v>0</v>
      </c>
      <c r="T677">
        <v>10</v>
      </c>
      <c r="U677">
        <v>0</v>
      </c>
      <c r="V677">
        <v>0</v>
      </c>
      <c r="W677">
        <v>30</v>
      </c>
      <c r="X677">
        <f t="shared" si="44"/>
        <v>70.685834705770347</v>
      </c>
      <c r="Y677">
        <f t="shared" si="45"/>
        <v>164.93361431346415</v>
      </c>
    </row>
    <row r="678" spans="1:25">
      <c r="A678">
        <v>2020</v>
      </c>
      <c r="B678" t="s">
        <v>25</v>
      </c>
      <c r="C678">
        <v>27</v>
      </c>
      <c r="D678" t="s">
        <v>58</v>
      </c>
      <c r="E678">
        <v>45</v>
      </c>
      <c r="F678">
        <v>1</v>
      </c>
      <c r="G678" t="s">
        <v>38</v>
      </c>
      <c r="H678" t="s">
        <v>33</v>
      </c>
      <c r="I678" t="str">
        <f>VLOOKUP(H678,CODE_SHEET!$A$2:$G$151,3,FALSE)</f>
        <v>Agaricia</v>
      </c>
      <c r="J678" t="str">
        <f>VLOOKUP(H678,CODE_SHEET!$A$2:$G$151,4,FALSE)</f>
        <v>agaricites</v>
      </c>
      <c r="K678" s="1">
        <v>15</v>
      </c>
      <c r="L678" s="1">
        <v>10</v>
      </c>
      <c r="M678" s="1">
        <v>5</v>
      </c>
      <c r="N678">
        <f t="shared" ref="N678:N741" si="46">PI()*(K678/2)*M678+PI()*(L678/2)*M678</f>
        <v>196.34954084936209</v>
      </c>
      <c r="O678">
        <v>10</v>
      </c>
      <c r="P678" t="s">
        <v>29</v>
      </c>
      <c r="Q678" t="s">
        <v>30</v>
      </c>
      <c r="R678">
        <v>0</v>
      </c>
      <c r="S678">
        <v>0</v>
      </c>
      <c r="T678">
        <v>10</v>
      </c>
      <c r="U678">
        <v>0</v>
      </c>
      <c r="V678">
        <v>0</v>
      </c>
      <c r="W678">
        <v>10</v>
      </c>
      <c r="X678">
        <f t="shared" si="44"/>
        <v>19.634954084936211</v>
      </c>
      <c r="Y678">
        <f t="shared" si="45"/>
        <v>176.71458676442586</v>
      </c>
    </row>
    <row r="679" spans="1:25">
      <c r="A679">
        <v>2020</v>
      </c>
      <c r="B679" t="s">
        <v>25</v>
      </c>
      <c r="C679">
        <v>27</v>
      </c>
      <c r="D679" t="s">
        <v>58</v>
      </c>
      <c r="E679">
        <v>45</v>
      </c>
      <c r="F679">
        <v>1</v>
      </c>
      <c r="G679" t="s">
        <v>38</v>
      </c>
      <c r="H679" t="s">
        <v>33</v>
      </c>
      <c r="I679" t="str">
        <f>VLOOKUP(H679,CODE_SHEET!$A$2:$G$151,3,FALSE)</f>
        <v>Agaricia</v>
      </c>
      <c r="J679" t="str">
        <f>VLOOKUP(H679,CODE_SHEET!$A$2:$G$151,4,FALSE)</f>
        <v>agaricites</v>
      </c>
      <c r="K679" s="1">
        <v>25</v>
      </c>
      <c r="L679" s="1">
        <v>10</v>
      </c>
      <c r="M679" s="1">
        <v>15</v>
      </c>
      <c r="N679">
        <f t="shared" si="46"/>
        <v>824.66807156732068</v>
      </c>
      <c r="O679">
        <v>10</v>
      </c>
      <c r="P679" t="s">
        <v>29</v>
      </c>
      <c r="Q679" t="s">
        <v>30</v>
      </c>
      <c r="R679">
        <v>10</v>
      </c>
      <c r="S679">
        <v>0</v>
      </c>
      <c r="T679">
        <v>0</v>
      </c>
      <c r="U679">
        <v>0</v>
      </c>
      <c r="V679">
        <v>0</v>
      </c>
      <c r="W679">
        <v>15</v>
      </c>
      <c r="X679">
        <f t="shared" si="44"/>
        <v>123.7002107350981</v>
      </c>
      <c r="Y679">
        <f t="shared" si="45"/>
        <v>700.96786083222264</v>
      </c>
    </row>
    <row r="680" spans="1:25">
      <c r="A680">
        <v>2020</v>
      </c>
      <c r="B680" t="s">
        <v>25</v>
      </c>
      <c r="C680">
        <v>27</v>
      </c>
      <c r="D680" t="s">
        <v>58</v>
      </c>
      <c r="E680">
        <v>45</v>
      </c>
      <c r="F680">
        <v>1</v>
      </c>
      <c r="G680" t="s">
        <v>38</v>
      </c>
      <c r="H680" t="s">
        <v>39</v>
      </c>
      <c r="I680" t="str">
        <f>VLOOKUP(H680,CODE_SHEET!$A$2:$G$151,3,FALSE)</f>
        <v>Orbicella</v>
      </c>
      <c r="J680" t="str">
        <f>VLOOKUP(H680,CODE_SHEET!$A$2:$G$151,4,FALSE)</f>
        <v>faveolata</v>
      </c>
      <c r="K680" s="1">
        <v>50</v>
      </c>
      <c r="L680" s="1">
        <v>35</v>
      </c>
      <c r="M680" s="1">
        <v>45</v>
      </c>
      <c r="N680">
        <f t="shared" si="46"/>
        <v>6008.2959499904791</v>
      </c>
      <c r="O680">
        <v>10</v>
      </c>
      <c r="P680" t="s">
        <v>29</v>
      </c>
      <c r="Q680" t="s">
        <v>30</v>
      </c>
      <c r="R680">
        <v>10</v>
      </c>
      <c r="S680">
        <v>0</v>
      </c>
      <c r="T680">
        <v>0</v>
      </c>
      <c r="U680">
        <v>0</v>
      </c>
      <c r="V680">
        <v>0</v>
      </c>
      <c r="W680">
        <v>30</v>
      </c>
      <c r="X680">
        <f t="shared" si="44"/>
        <v>1802.4887849971437</v>
      </c>
      <c r="Y680">
        <f t="shared" si="45"/>
        <v>4205.8071649933354</v>
      </c>
    </row>
    <row r="681" spans="1:25">
      <c r="A681">
        <v>2020</v>
      </c>
      <c r="B681" t="s">
        <v>25</v>
      </c>
      <c r="C681">
        <v>27</v>
      </c>
      <c r="D681" t="s">
        <v>58</v>
      </c>
      <c r="E681">
        <v>45</v>
      </c>
      <c r="F681">
        <v>1</v>
      </c>
      <c r="G681" t="s">
        <v>38</v>
      </c>
      <c r="H681" t="s">
        <v>33</v>
      </c>
      <c r="I681" t="str">
        <f>VLOOKUP(H681,CODE_SHEET!$A$2:$G$151,3,FALSE)</f>
        <v>Agaricia</v>
      </c>
      <c r="J681" t="str">
        <f>VLOOKUP(H681,CODE_SHEET!$A$2:$G$151,4,FALSE)</f>
        <v>agaricites</v>
      </c>
      <c r="K681" s="1">
        <v>25</v>
      </c>
      <c r="L681" s="1">
        <v>15</v>
      </c>
      <c r="M681" s="1">
        <v>18</v>
      </c>
      <c r="N681">
        <f t="shared" si="46"/>
        <v>1130.9733552923256</v>
      </c>
      <c r="O681">
        <v>10</v>
      </c>
      <c r="P681" t="s">
        <v>41</v>
      </c>
      <c r="Q681" t="s">
        <v>45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35</v>
      </c>
      <c r="X681">
        <f t="shared" si="44"/>
        <v>395.8406743523139</v>
      </c>
      <c r="Y681">
        <f t="shared" si="45"/>
        <v>735.1326809400116</v>
      </c>
    </row>
    <row r="682" spans="1:25">
      <c r="A682">
        <v>2020</v>
      </c>
      <c r="B682" t="s">
        <v>25</v>
      </c>
      <c r="C682">
        <v>27</v>
      </c>
      <c r="D682" t="s">
        <v>58</v>
      </c>
      <c r="E682">
        <v>45</v>
      </c>
      <c r="F682">
        <v>1</v>
      </c>
      <c r="G682" t="s">
        <v>38</v>
      </c>
      <c r="H682" t="s">
        <v>33</v>
      </c>
      <c r="I682" t="str">
        <f>VLOOKUP(H682,CODE_SHEET!$A$2:$G$151,3,FALSE)</f>
        <v>Agaricia</v>
      </c>
      <c r="J682" t="str">
        <f>VLOOKUP(H682,CODE_SHEET!$A$2:$G$151,4,FALSE)</f>
        <v>agaricites</v>
      </c>
      <c r="K682" s="1">
        <v>10</v>
      </c>
      <c r="L682" s="1">
        <v>15</v>
      </c>
      <c r="M682" s="1">
        <v>15</v>
      </c>
      <c r="N682">
        <f t="shared" si="46"/>
        <v>589.0486225480862</v>
      </c>
      <c r="O682">
        <v>10</v>
      </c>
      <c r="P682" t="s">
        <v>29</v>
      </c>
      <c r="Q682" t="s">
        <v>30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10</v>
      </c>
      <c r="X682">
        <f t="shared" si="44"/>
        <v>58.90486225480862</v>
      </c>
      <c r="Y682">
        <f t="shared" si="45"/>
        <v>530.14376029327764</v>
      </c>
    </row>
    <row r="683" spans="1:25">
      <c r="A683">
        <v>2020</v>
      </c>
      <c r="B683" t="s">
        <v>25</v>
      </c>
      <c r="C683">
        <v>27</v>
      </c>
      <c r="D683" t="s">
        <v>58</v>
      </c>
      <c r="E683">
        <v>45</v>
      </c>
      <c r="F683">
        <v>1</v>
      </c>
      <c r="G683" t="s">
        <v>38</v>
      </c>
      <c r="H683" t="s">
        <v>33</v>
      </c>
      <c r="I683" t="str">
        <f>VLOOKUP(H683,CODE_SHEET!$A$2:$G$151,3,FALSE)</f>
        <v>Agaricia</v>
      </c>
      <c r="J683" t="str">
        <f>VLOOKUP(H683,CODE_SHEET!$A$2:$G$151,4,FALSE)</f>
        <v>agaricites</v>
      </c>
      <c r="K683" s="1">
        <v>45</v>
      </c>
      <c r="L683" s="1">
        <v>15</v>
      </c>
      <c r="M683" s="1">
        <v>20</v>
      </c>
      <c r="N683">
        <f t="shared" si="46"/>
        <v>1884.9555921538758</v>
      </c>
      <c r="O683">
        <v>10</v>
      </c>
      <c r="P683" t="s">
        <v>29</v>
      </c>
      <c r="Q683" t="s">
        <v>30</v>
      </c>
      <c r="R683">
        <v>10</v>
      </c>
      <c r="S683">
        <v>0</v>
      </c>
      <c r="T683">
        <v>0</v>
      </c>
      <c r="U683">
        <v>0</v>
      </c>
      <c r="V683">
        <v>0</v>
      </c>
      <c r="W683">
        <v>70</v>
      </c>
      <c r="X683">
        <f t="shared" si="44"/>
        <v>1319.468914507713</v>
      </c>
      <c r="Y683">
        <f t="shared" si="45"/>
        <v>565.48667764616289</v>
      </c>
    </row>
    <row r="684" spans="1:25">
      <c r="A684">
        <v>2020</v>
      </c>
      <c r="B684" t="s">
        <v>25</v>
      </c>
      <c r="C684">
        <v>27</v>
      </c>
      <c r="D684" t="s">
        <v>58</v>
      </c>
      <c r="E684">
        <v>45</v>
      </c>
      <c r="F684">
        <v>1</v>
      </c>
      <c r="G684" t="s">
        <v>38</v>
      </c>
      <c r="H684" t="s">
        <v>31</v>
      </c>
      <c r="I684" t="str">
        <f>VLOOKUP(H684,CODE_SHEET!$A$2:$G$151,3,FALSE)</f>
        <v>Siderastrea</v>
      </c>
      <c r="J684" t="str">
        <f>VLOOKUP(H684,CODE_SHEET!$A$2:$G$151,4,FALSE)</f>
        <v>siderea</v>
      </c>
      <c r="K684" s="1">
        <v>15</v>
      </c>
      <c r="L684" s="1">
        <v>10</v>
      </c>
      <c r="M684" s="1">
        <v>2</v>
      </c>
      <c r="N684">
        <f t="shared" si="46"/>
        <v>78.539816339744817</v>
      </c>
      <c r="O684">
        <v>10</v>
      </c>
      <c r="P684" t="s">
        <v>29</v>
      </c>
      <c r="Q684" t="s">
        <v>30</v>
      </c>
      <c r="R684">
        <v>40</v>
      </c>
      <c r="S684">
        <v>0</v>
      </c>
      <c r="T684">
        <v>10</v>
      </c>
      <c r="U684">
        <v>0</v>
      </c>
      <c r="V684">
        <v>0</v>
      </c>
      <c r="W684">
        <v>5</v>
      </c>
      <c r="X684">
        <f t="shared" si="44"/>
        <v>3.926990816987241</v>
      </c>
      <c r="Y684">
        <f t="shared" si="45"/>
        <v>74.612825522757575</v>
      </c>
    </row>
    <row r="685" spans="1:25">
      <c r="A685">
        <v>2020</v>
      </c>
      <c r="B685" t="s">
        <v>25</v>
      </c>
      <c r="C685">
        <v>27</v>
      </c>
      <c r="D685" t="s">
        <v>58</v>
      </c>
      <c r="E685">
        <v>45</v>
      </c>
      <c r="F685">
        <v>1</v>
      </c>
      <c r="G685" t="s">
        <v>38</v>
      </c>
      <c r="H685" t="s">
        <v>43</v>
      </c>
      <c r="I685" t="str">
        <f>VLOOKUP(H685,CODE_SHEET!$A$2:$G$151,3,FALSE)</f>
        <v>Montastraea</v>
      </c>
      <c r="J685" t="str">
        <f>VLOOKUP(H685,CODE_SHEET!$A$2:$G$151,4,FALSE)</f>
        <v>cavernosa</v>
      </c>
      <c r="K685" s="1">
        <v>30</v>
      </c>
      <c r="L685" s="1">
        <v>20</v>
      </c>
      <c r="M685" s="1">
        <v>15</v>
      </c>
      <c r="N685">
        <f t="shared" si="46"/>
        <v>1178.0972450961724</v>
      </c>
      <c r="O685">
        <v>10</v>
      </c>
      <c r="P685" t="s">
        <v>29</v>
      </c>
      <c r="Q685" t="s">
        <v>30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f t="shared" si="44"/>
        <v>0</v>
      </c>
      <c r="Y685">
        <f t="shared" si="45"/>
        <v>1178.0972450961724</v>
      </c>
    </row>
    <row r="686" spans="1:25">
      <c r="A686">
        <v>2020</v>
      </c>
      <c r="B686" t="s">
        <v>25</v>
      </c>
      <c r="C686">
        <v>27</v>
      </c>
      <c r="D686" t="s">
        <v>58</v>
      </c>
      <c r="E686">
        <v>45</v>
      </c>
      <c r="F686">
        <v>1</v>
      </c>
      <c r="G686" t="s">
        <v>38</v>
      </c>
      <c r="H686" t="s">
        <v>31</v>
      </c>
      <c r="I686" t="str">
        <f>VLOOKUP(H686,CODE_SHEET!$A$2:$G$151,3,FALSE)</f>
        <v>Siderastrea</v>
      </c>
      <c r="J686" t="str">
        <f>VLOOKUP(H686,CODE_SHEET!$A$2:$G$151,4,FALSE)</f>
        <v>siderea</v>
      </c>
      <c r="K686" s="1">
        <v>15</v>
      </c>
      <c r="L686" s="1">
        <v>20</v>
      </c>
      <c r="M686" s="1">
        <v>10</v>
      </c>
      <c r="N686">
        <f t="shared" si="46"/>
        <v>549.77871437821386</v>
      </c>
      <c r="O686">
        <v>10</v>
      </c>
      <c r="P686" t="s">
        <v>29</v>
      </c>
      <c r="Q686" t="s">
        <v>30</v>
      </c>
      <c r="R686">
        <v>30</v>
      </c>
      <c r="S686">
        <v>0</v>
      </c>
      <c r="T686">
        <v>10</v>
      </c>
      <c r="U686">
        <v>0</v>
      </c>
      <c r="V686">
        <v>0</v>
      </c>
      <c r="W686">
        <v>60</v>
      </c>
      <c r="X686">
        <f t="shared" si="44"/>
        <v>329.86722862692829</v>
      </c>
      <c r="Y686">
        <f t="shared" si="45"/>
        <v>219.91148575128557</v>
      </c>
    </row>
    <row r="687" spans="1:25">
      <c r="A687">
        <v>2020</v>
      </c>
      <c r="B687" t="s">
        <v>25</v>
      </c>
      <c r="C687">
        <v>27</v>
      </c>
      <c r="D687" t="s">
        <v>58</v>
      </c>
      <c r="E687">
        <v>45</v>
      </c>
      <c r="F687">
        <v>1</v>
      </c>
      <c r="G687" t="s">
        <v>38</v>
      </c>
      <c r="H687" t="s">
        <v>33</v>
      </c>
      <c r="I687" t="str">
        <f>VLOOKUP(H687,CODE_SHEET!$A$2:$G$151,3,FALSE)</f>
        <v>Agaricia</v>
      </c>
      <c r="J687" t="str">
        <f>VLOOKUP(H687,CODE_SHEET!$A$2:$G$151,4,FALSE)</f>
        <v>agaricites</v>
      </c>
      <c r="K687" s="1">
        <v>15</v>
      </c>
      <c r="L687" s="1">
        <v>10</v>
      </c>
      <c r="M687" s="1">
        <v>10</v>
      </c>
      <c r="N687">
        <f t="shared" si="46"/>
        <v>392.69908169872417</v>
      </c>
      <c r="O687">
        <v>10</v>
      </c>
      <c r="P687" t="s">
        <v>29</v>
      </c>
      <c r="Q687" t="s">
        <v>30</v>
      </c>
      <c r="R687">
        <v>0</v>
      </c>
      <c r="S687">
        <v>0</v>
      </c>
      <c r="T687">
        <v>10</v>
      </c>
      <c r="U687">
        <v>0</v>
      </c>
      <c r="V687">
        <v>0</v>
      </c>
      <c r="W687">
        <v>40</v>
      </c>
      <c r="X687">
        <f t="shared" si="44"/>
        <v>157.07963267948969</v>
      </c>
      <c r="Y687">
        <f t="shared" si="45"/>
        <v>235.61944901923448</v>
      </c>
    </row>
    <row r="688" spans="1:25">
      <c r="A688">
        <v>2020</v>
      </c>
      <c r="B688" t="s">
        <v>25</v>
      </c>
      <c r="C688">
        <v>27</v>
      </c>
      <c r="D688" t="s">
        <v>58</v>
      </c>
      <c r="E688">
        <v>45</v>
      </c>
      <c r="F688">
        <v>1</v>
      </c>
      <c r="G688" t="s">
        <v>38</v>
      </c>
      <c r="H688" t="s">
        <v>31</v>
      </c>
      <c r="I688" t="str">
        <f>VLOOKUP(H688,CODE_SHEET!$A$2:$G$151,3,FALSE)</f>
        <v>Siderastrea</v>
      </c>
      <c r="J688" t="str">
        <f>VLOOKUP(H688,CODE_SHEET!$A$2:$G$151,4,FALSE)</f>
        <v>siderea</v>
      </c>
      <c r="K688" s="1">
        <v>15</v>
      </c>
      <c r="L688" s="1">
        <v>10</v>
      </c>
      <c r="M688" s="1">
        <v>5</v>
      </c>
      <c r="N688">
        <f t="shared" si="46"/>
        <v>196.34954084936209</v>
      </c>
      <c r="O688">
        <v>10</v>
      </c>
      <c r="P688" t="s">
        <v>29</v>
      </c>
      <c r="Q688" t="s">
        <v>30</v>
      </c>
      <c r="R688">
        <v>20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f t="shared" si="44"/>
        <v>0</v>
      </c>
      <c r="Y688">
        <f t="shared" si="45"/>
        <v>196.34954084936209</v>
      </c>
    </row>
    <row r="689" spans="1:25">
      <c r="A689">
        <v>2020</v>
      </c>
      <c r="B689" t="s">
        <v>25</v>
      </c>
      <c r="C689">
        <v>27</v>
      </c>
      <c r="D689" t="s">
        <v>58</v>
      </c>
      <c r="E689">
        <v>45</v>
      </c>
      <c r="F689">
        <v>1</v>
      </c>
      <c r="G689" t="s">
        <v>38</v>
      </c>
      <c r="H689" t="s">
        <v>34</v>
      </c>
      <c r="I689" t="str">
        <f>VLOOKUP(H689,CODE_SHEET!$A$2:$G$151,3,FALSE)</f>
        <v>Orbicella</v>
      </c>
      <c r="J689" t="str">
        <f>VLOOKUP(H689,CODE_SHEET!$A$2:$G$151,4,FALSE)</f>
        <v>annularis</v>
      </c>
      <c r="K689" s="1">
        <v>10</v>
      </c>
      <c r="L689" s="1">
        <v>8</v>
      </c>
      <c r="M689" s="1">
        <v>5</v>
      </c>
      <c r="N689">
        <f t="shared" si="46"/>
        <v>141.37166941154069</v>
      </c>
      <c r="O689">
        <v>10</v>
      </c>
      <c r="P689" t="s">
        <v>29</v>
      </c>
      <c r="Q689" t="s">
        <v>30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f t="shared" si="44"/>
        <v>0</v>
      </c>
      <c r="Y689">
        <f t="shared" si="45"/>
        <v>141.37166941154069</v>
      </c>
    </row>
    <row r="690" spans="1:25">
      <c r="A690">
        <v>2020</v>
      </c>
      <c r="B690" t="s">
        <v>25</v>
      </c>
      <c r="C690">
        <v>27</v>
      </c>
      <c r="D690" t="s">
        <v>58</v>
      </c>
      <c r="E690">
        <v>45</v>
      </c>
      <c r="F690">
        <v>1</v>
      </c>
      <c r="G690" t="s">
        <v>38</v>
      </c>
      <c r="H690" t="s">
        <v>49</v>
      </c>
      <c r="I690" t="str">
        <f>VLOOKUP(H690,CODE_SHEET!$A$2:$G$151,3,FALSE)</f>
        <v xml:space="preserve">Stephanocoenia </v>
      </c>
      <c r="J690" t="str">
        <f>VLOOKUP(H690,CODE_SHEET!$A$2:$G$151,4,FALSE)</f>
        <v>intersepta</v>
      </c>
      <c r="K690" s="1">
        <v>15</v>
      </c>
      <c r="L690" s="1">
        <v>10</v>
      </c>
      <c r="M690" s="1">
        <v>5</v>
      </c>
      <c r="N690">
        <f t="shared" si="46"/>
        <v>196.34954084936209</v>
      </c>
      <c r="O690">
        <v>10</v>
      </c>
      <c r="P690" t="s">
        <v>29</v>
      </c>
      <c r="Q690" t="s">
        <v>30</v>
      </c>
      <c r="R690">
        <v>5</v>
      </c>
      <c r="S690">
        <v>0</v>
      </c>
      <c r="T690">
        <v>0</v>
      </c>
      <c r="U690">
        <v>0</v>
      </c>
      <c r="V690">
        <v>0</v>
      </c>
      <c r="W690">
        <v>0</v>
      </c>
      <c r="X690">
        <f t="shared" si="44"/>
        <v>0</v>
      </c>
      <c r="Y690">
        <f t="shared" si="45"/>
        <v>196.34954084936209</v>
      </c>
    </row>
    <row r="691" spans="1:25">
      <c r="A691">
        <v>2020</v>
      </c>
      <c r="B691" t="s">
        <v>25</v>
      </c>
      <c r="C691">
        <v>27</v>
      </c>
      <c r="D691" t="s">
        <v>58</v>
      </c>
      <c r="E691">
        <v>45</v>
      </c>
      <c r="F691">
        <v>1</v>
      </c>
      <c r="G691" t="s">
        <v>38</v>
      </c>
      <c r="H691" t="s">
        <v>33</v>
      </c>
      <c r="I691" t="str">
        <f>VLOOKUP(H691,CODE_SHEET!$A$2:$G$151,3,FALSE)</f>
        <v>Agaricia</v>
      </c>
      <c r="J691" t="str">
        <f>VLOOKUP(H691,CODE_SHEET!$A$2:$G$151,4,FALSE)</f>
        <v>agaricites</v>
      </c>
      <c r="K691" s="1">
        <v>20</v>
      </c>
      <c r="L691" s="1">
        <v>20</v>
      </c>
      <c r="M691" s="1">
        <v>15</v>
      </c>
      <c r="N691">
        <f t="shared" si="46"/>
        <v>942.47779607693792</v>
      </c>
      <c r="O691">
        <v>10</v>
      </c>
      <c r="P691" t="s">
        <v>29</v>
      </c>
      <c r="Q691" t="s">
        <v>30</v>
      </c>
      <c r="R691">
        <v>10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f t="shared" si="44"/>
        <v>0</v>
      </c>
      <c r="Y691">
        <f t="shared" si="45"/>
        <v>942.47779607693792</v>
      </c>
    </row>
    <row r="692" spans="1:25">
      <c r="A692">
        <v>2020</v>
      </c>
      <c r="B692" t="s">
        <v>25</v>
      </c>
      <c r="C692">
        <v>27</v>
      </c>
      <c r="D692" t="s">
        <v>58</v>
      </c>
      <c r="E692">
        <v>45</v>
      </c>
      <c r="F692">
        <v>1</v>
      </c>
      <c r="G692" t="s">
        <v>38</v>
      </c>
      <c r="H692" t="s">
        <v>37</v>
      </c>
      <c r="I692" t="str">
        <f>VLOOKUP(H692,CODE_SHEET!$A$2:$G$151,3,FALSE)</f>
        <v>Pseudodiploria</v>
      </c>
      <c r="J692" t="str">
        <f>VLOOKUP(H692,CODE_SHEET!$A$2:$G$151,4,FALSE)</f>
        <v>strigosa</v>
      </c>
      <c r="K692" s="1">
        <v>45</v>
      </c>
      <c r="L692" s="1">
        <v>30</v>
      </c>
      <c r="M692" s="1">
        <v>30</v>
      </c>
      <c r="N692">
        <f t="shared" si="46"/>
        <v>3534.2917352885174</v>
      </c>
      <c r="O692">
        <v>10</v>
      </c>
      <c r="P692" t="s">
        <v>29</v>
      </c>
      <c r="Q692" t="s">
        <v>30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f t="shared" si="44"/>
        <v>0</v>
      </c>
      <c r="Y692">
        <f t="shared" si="45"/>
        <v>3534.2917352885174</v>
      </c>
    </row>
    <row r="693" spans="1:25">
      <c r="A693">
        <v>2020</v>
      </c>
      <c r="B693" t="s">
        <v>25</v>
      </c>
      <c r="C693">
        <v>27</v>
      </c>
      <c r="D693" t="s">
        <v>58</v>
      </c>
      <c r="E693">
        <v>45</v>
      </c>
      <c r="F693">
        <v>1</v>
      </c>
      <c r="G693" t="s">
        <v>38</v>
      </c>
      <c r="H693" t="s">
        <v>39</v>
      </c>
      <c r="I693" t="str">
        <f>VLOOKUP(H693,CODE_SHEET!$A$2:$G$151,3,FALSE)</f>
        <v>Orbicella</v>
      </c>
      <c r="J693" t="str">
        <f>VLOOKUP(H693,CODE_SHEET!$A$2:$G$151,4,FALSE)</f>
        <v>faveolata</v>
      </c>
      <c r="K693" s="1">
        <v>15</v>
      </c>
      <c r="L693" s="1">
        <v>10</v>
      </c>
      <c r="M693" s="1">
        <v>5</v>
      </c>
      <c r="N693">
        <f t="shared" si="46"/>
        <v>196.34954084936209</v>
      </c>
      <c r="O693">
        <v>10</v>
      </c>
      <c r="P693" t="s">
        <v>29</v>
      </c>
      <c r="Q693" t="s">
        <v>30</v>
      </c>
      <c r="R693">
        <v>0</v>
      </c>
      <c r="S693">
        <v>0</v>
      </c>
      <c r="T693">
        <v>70</v>
      </c>
      <c r="U693">
        <v>10</v>
      </c>
      <c r="V693">
        <v>0</v>
      </c>
      <c r="W693">
        <v>5</v>
      </c>
      <c r="X693">
        <f t="shared" si="44"/>
        <v>29.45243112740431</v>
      </c>
      <c r="Y693">
        <f t="shared" si="45"/>
        <v>166.89710972195778</v>
      </c>
    </row>
    <row r="694" spans="1:25">
      <c r="A694">
        <v>2020</v>
      </c>
      <c r="B694" t="s">
        <v>25</v>
      </c>
      <c r="C694">
        <v>27</v>
      </c>
      <c r="D694" t="s">
        <v>58</v>
      </c>
      <c r="E694">
        <v>45</v>
      </c>
      <c r="F694">
        <v>1</v>
      </c>
      <c r="G694" t="s">
        <v>38</v>
      </c>
      <c r="H694" t="s">
        <v>39</v>
      </c>
      <c r="I694" t="str">
        <f>VLOOKUP(H694,CODE_SHEET!$A$2:$G$151,3,FALSE)</f>
        <v>Orbicella</v>
      </c>
      <c r="J694" t="str">
        <f>VLOOKUP(H694,CODE_SHEET!$A$2:$G$151,4,FALSE)</f>
        <v>faveolata</v>
      </c>
      <c r="K694" s="1">
        <v>80</v>
      </c>
      <c r="L694" s="1">
        <v>75</v>
      </c>
      <c r="M694" s="1">
        <v>75</v>
      </c>
      <c r="N694">
        <f t="shared" si="46"/>
        <v>18260.507298990673</v>
      </c>
      <c r="O694">
        <v>10</v>
      </c>
      <c r="P694" t="s">
        <v>29</v>
      </c>
      <c r="Q694" t="s">
        <v>30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5</v>
      </c>
      <c r="X694">
        <f t="shared" si="44"/>
        <v>913.0253649495337</v>
      </c>
      <c r="Y694">
        <f t="shared" si="45"/>
        <v>17347.481934041138</v>
      </c>
    </row>
    <row r="695" spans="1:25">
      <c r="A695">
        <v>2020</v>
      </c>
      <c r="B695" t="s">
        <v>25</v>
      </c>
      <c r="C695">
        <v>27</v>
      </c>
      <c r="D695" t="s">
        <v>58</v>
      </c>
      <c r="E695">
        <v>45</v>
      </c>
      <c r="F695">
        <v>1</v>
      </c>
      <c r="G695" t="s">
        <v>38</v>
      </c>
      <c r="H695" t="s">
        <v>31</v>
      </c>
      <c r="I695" t="str">
        <f>VLOOKUP(H695,CODE_SHEET!$A$2:$G$151,3,FALSE)</f>
        <v>Siderastrea</v>
      </c>
      <c r="J695" t="str">
        <f>VLOOKUP(H695,CODE_SHEET!$A$2:$G$151,4,FALSE)</f>
        <v>siderea</v>
      </c>
      <c r="K695" s="1">
        <v>30</v>
      </c>
      <c r="L695" s="1">
        <v>15</v>
      </c>
      <c r="M695" s="1">
        <v>15</v>
      </c>
      <c r="N695">
        <f t="shared" si="46"/>
        <v>1060.2875205865553</v>
      </c>
      <c r="O695">
        <v>10</v>
      </c>
      <c r="P695" t="s">
        <v>29</v>
      </c>
      <c r="Q695" t="s">
        <v>30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10</v>
      </c>
      <c r="X695">
        <f t="shared" si="44"/>
        <v>106.02875205865553</v>
      </c>
      <c r="Y695">
        <f t="shared" si="45"/>
        <v>954.25876852789975</v>
      </c>
    </row>
    <row r="696" spans="1:25">
      <c r="A696">
        <v>2020</v>
      </c>
      <c r="B696" t="s">
        <v>25</v>
      </c>
      <c r="C696">
        <v>27</v>
      </c>
      <c r="D696" t="s">
        <v>58</v>
      </c>
      <c r="E696">
        <v>45</v>
      </c>
      <c r="F696">
        <v>1</v>
      </c>
      <c r="G696" t="s">
        <v>38</v>
      </c>
      <c r="H696" t="s">
        <v>34</v>
      </c>
      <c r="I696" t="str">
        <f>VLOOKUP(H696,CODE_SHEET!$A$2:$G$151,3,FALSE)</f>
        <v>Orbicella</v>
      </c>
      <c r="J696" t="str">
        <f>VLOOKUP(H696,CODE_SHEET!$A$2:$G$151,4,FALSE)</f>
        <v>annularis</v>
      </c>
      <c r="K696" s="1">
        <v>15</v>
      </c>
      <c r="L696" s="1">
        <v>15</v>
      </c>
      <c r="M696" s="1">
        <v>10</v>
      </c>
      <c r="N696">
        <f t="shared" si="46"/>
        <v>471.23889803846896</v>
      </c>
      <c r="O696">
        <v>10</v>
      </c>
      <c r="P696" t="s">
        <v>29</v>
      </c>
      <c r="Q696" t="s">
        <v>30</v>
      </c>
      <c r="R696">
        <v>100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f t="shared" si="44"/>
        <v>0</v>
      </c>
      <c r="Y696">
        <f t="shared" si="45"/>
        <v>471.23889803846896</v>
      </c>
    </row>
    <row r="697" spans="1:25">
      <c r="A697">
        <v>2020</v>
      </c>
      <c r="B697" t="s">
        <v>25</v>
      </c>
      <c r="C697">
        <v>27</v>
      </c>
      <c r="D697" t="s">
        <v>58</v>
      </c>
      <c r="E697">
        <v>45</v>
      </c>
      <c r="F697">
        <v>1</v>
      </c>
      <c r="G697" t="s">
        <v>38</v>
      </c>
      <c r="H697" t="s">
        <v>40</v>
      </c>
      <c r="I697" t="str">
        <f>VLOOKUP(H697,CODE_SHEET!$A$2:$G$151,3,FALSE)</f>
        <v>Porites</v>
      </c>
      <c r="J697" t="str">
        <f>VLOOKUP(H697,CODE_SHEET!$A$2:$G$151,4,FALSE)</f>
        <v>furcata</v>
      </c>
      <c r="K697" s="1">
        <v>25</v>
      </c>
      <c r="L697" s="1">
        <v>20</v>
      </c>
      <c r="M697" s="1">
        <v>10</v>
      </c>
      <c r="N697">
        <f t="shared" si="46"/>
        <v>706.85834705770344</v>
      </c>
      <c r="O697">
        <v>10</v>
      </c>
      <c r="P697" t="s">
        <v>29</v>
      </c>
      <c r="Q697" t="s">
        <v>30</v>
      </c>
      <c r="R697">
        <v>40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f t="shared" si="44"/>
        <v>0</v>
      </c>
      <c r="Y697">
        <f t="shared" si="45"/>
        <v>706.85834705770344</v>
      </c>
    </row>
    <row r="698" spans="1:25">
      <c r="A698">
        <v>2020</v>
      </c>
      <c r="B698" t="s">
        <v>25</v>
      </c>
      <c r="C698">
        <v>27</v>
      </c>
      <c r="D698" t="s">
        <v>58</v>
      </c>
      <c r="E698">
        <v>45</v>
      </c>
      <c r="F698">
        <v>1</v>
      </c>
      <c r="G698" t="s">
        <v>38</v>
      </c>
      <c r="H698" t="s">
        <v>33</v>
      </c>
      <c r="I698" t="str">
        <f>VLOOKUP(H698,CODE_SHEET!$A$2:$G$151,3,FALSE)</f>
        <v>Agaricia</v>
      </c>
      <c r="J698" t="str">
        <f>VLOOKUP(H698,CODE_SHEET!$A$2:$G$151,4,FALSE)</f>
        <v>agaricites</v>
      </c>
      <c r="K698" s="1">
        <v>20</v>
      </c>
      <c r="L698" s="1">
        <v>3</v>
      </c>
      <c r="M698" s="1">
        <v>15</v>
      </c>
      <c r="N698">
        <f t="shared" si="46"/>
        <v>541.92473274423935</v>
      </c>
      <c r="O698">
        <v>10</v>
      </c>
      <c r="P698" t="s">
        <v>29</v>
      </c>
      <c r="Q698" t="s">
        <v>30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f t="shared" si="44"/>
        <v>0</v>
      </c>
      <c r="Y698">
        <f t="shared" si="45"/>
        <v>541.92473274423935</v>
      </c>
    </row>
    <row r="699" spans="1:25">
      <c r="A699">
        <v>2020</v>
      </c>
      <c r="B699" t="s">
        <v>25</v>
      </c>
      <c r="C699">
        <v>27</v>
      </c>
      <c r="D699" t="s">
        <v>58</v>
      </c>
      <c r="E699">
        <v>45</v>
      </c>
      <c r="F699">
        <v>1</v>
      </c>
      <c r="G699" t="s">
        <v>38</v>
      </c>
      <c r="H699" t="s">
        <v>33</v>
      </c>
      <c r="I699" t="str">
        <f>VLOOKUP(H699,CODE_SHEET!$A$2:$G$151,3,FALSE)</f>
        <v>Agaricia</v>
      </c>
      <c r="J699" t="str">
        <f>VLOOKUP(H699,CODE_SHEET!$A$2:$G$151,4,FALSE)</f>
        <v>agaricites</v>
      </c>
      <c r="K699" s="1">
        <v>30</v>
      </c>
      <c r="L699" s="1">
        <v>20</v>
      </c>
      <c r="M699" s="1">
        <v>25</v>
      </c>
      <c r="N699">
        <f t="shared" si="46"/>
        <v>1963.4954084936207</v>
      </c>
      <c r="O699">
        <v>10</v>
      </c>
      <c r="P699" t="s">
        <v>29</v>
      </c>
      <c r="Q699" t="s">
        <v>30</v>
      </c>
      <c r="R699">
        <v>10</v>
      </c>
      <c r="S699">
        <v>0</v>
      </c>
      <c r="T699">
        <v>0</v>
      </c>
      <c r="U699">
        <v>0</v>
      </c>
      <c r="V699">
        <v>0</v>
      </c>
      <c r="W699">
        <v>60</v>
      </c>
      <c r="X699">
        <f t="shared" si="44"/>
        <v>1178.0972450961724</v>
      </c>
      <c r="Y699">
        <f t="shared" si="45"/>
        <v>785.39816339744834</v>
      </c>
    </row>
    <row r="700" spans="1:25">
      <c r="A700">
        <v>2020</v>
      </c>
      <c r="B700" t="s">
        <v>25</v>
      </c>
      <c r="C700">
        <v>27</v>
      </c>
      <c r="D700" t="s">
        <v>58</v>
      </c>
      <c r="E700">
        <v>45</v>
      </c>
      <c r="F700">
        <v>1</v>
      </c>
      <c r="G700" t="s">
        <v>38</v>
      </c>
      <c r="H700" t="s">
        <v>31</v>
      </c>
      <c r="I700" t="str">
        <f>VLOOKUP(H700,CODE_SHEET!$A$2:$G$151,3,FALSE)</f>
        <v>Siderastrea</v>
      </c>
      <c r="J700" t="str">
        <f>VLOOKUP(H700,CODE_SHEET!$A$2:$G$151,4,FALSE)</f>
        <v>siderea</v>
      </c>
      <c r="K700" s="1">
        <v>35</v>
      </c>
      <c r="L700" s="1">
        <v>20</v>
      </c>
      <c r="M700" s="1">
        <v>15</v>
      </c>
      <c r="N700">
        <f t="shared" si="46"/>
        <v>1295.9069696057895</v>
      </c>
      <c r="O700">
        <v>10</v>
      </c>
      <c r="P700" t="s">
        <v>29</v>
      </c>
      <c r="Q700" t="s">
        <v>30</v>
      </c>
      <c r="R700">
        <v>40</v>
      </c>
      <c r="S700">
        <v>0</v>
      </c>
      <c r="T700">
        <v>0</v>
      </c>
      <c r="U700">
        <v>0</v>
      </c>
      <c r="V700">
        <v>0</v>
      </c>
      <c r="W700">
        <v>10</v>
      </c>
      <c r="X700">
        <f t="shared" si="44"/>
        <v>129.59069696057895</v>
      </c>
      <c r="Y700">
        <f t="shared" si="45"/>
        <v>1166.3162726452106</v>
      </c>
    </row>
    <row r="701" spans="1:25">
      <c r="A701">
        <v>2020</v>
      </c>
      <c r="B701" t="s">
        <v>25</v>
      </c>
      <c r="C701">
        <v>27</v>
      </c>
      <c r="D701" t="s">
        <v>58</v>
      </c>
      <c r="E701">
        <v>45</v>
      </c>
      <c r="F701">
        <v>1</v>
      </c>
      <c r="G701" t="s">
        <v>38</v>
      </c>
      <c r="H701" t="s">
        <v>40</v>
      </c>
      <c r="I701" t="str">
        <f>VLOOKUP(H701,CODE_SHEET!$A$2:$G$151,3,FALSE)</f>
        <v>Porites</v>
      </c>
      <c r="J701" t="str">
        <f>VLOOKUP(H701,CODE_SHEET!$A$2:$G$151,4,FALSE)</f>
        <v>furcata</v>
      </c>
      <c r="K701" s="1">
        <v>30</v>
      </c>
      <c r="L701" s="1">
        <v>20</v>
      </c>
      <c r="M701" s="1">
        <v>10</v>
      </c>
      <c r="N701">
        <f t="shared" si="46"/>
        <v>785.39816339744834</v>
      </c>
      <c r="O701">
        <v>10</v>
      </c>
      <c r="P701" t="s">
        <v>29</v>
      </c>
      <c r="Q701" t="s">
        <v>30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15</v>
      </c>
      <c r="X701">
        <f t="shared" ref="X701:X764" si="47">SUM(U701:W701)/100*N701</f>
        <v>117.80972450961724</v>
      </c>
      <c r="Y701">
        <f t="shared" ref="Y701:Y764" si="48">N701-X701</f>
        <v>667.5884388878311</v>
      </c>
    </row>
    <row r="702" spans="1:25">
      <c r="A702">
        <v>2020</v>
      </c>
      <c r="B702" t="s">
        <v>25</v>
      </c>
      <c r="C702">
        <v>27</v>
      </c>
      <c r="D702" t="s">
        <v>58</v>
      </c>
      <c r="E702">
        <v>45</v>
      </c>
      <c r="F702">
        <v>1</v>
      </c>
      <c r="G702" t="s">
        <v>38</v>
      </c>
      <c r="H702" t="s">
        <v>34</v>
      </c>
      <c r="I702" t="str">
        <f>VLOOKUP(H702,CODE_SHEET!$A$2:$G$151,3,FALSE)</f>
        <v>Orbicella</v>
      </c>
      <c r="J702" t="str">
        <f>VLOOKUP(H702,CODE_SHEET!$A$2:$G$151,4,FALSE)</f>
        <v>annularis</v>
      </c>
      <c r="K702" s="1">
        <v>20</v>
      </c>
      <c r="L702" s="1">
        <v>30</v>
      </c>
      <c r="M702" s="1">
        <v>30</v>
      </c>
      <c r="N702">
        <f t="shared" si="46"/>
        <v>2356.1944901923448</v>
      </c>
      <c r="O702">
        <v>10</v>
      </c>
      <c r="P702" t="s">
        <v>29</v>
      </c>
      <c r="Q702" t="s">
        <v>30</v>
      </c>
      <c r="R702">
        <v>10</v>
      </c>
      <c r="S702">
        <v>0</v>
      </c>
      <c r="T702">
        <v>0</v>
      </c>
      <c r="U702">
        <v>0</v>
      </c>
      <c r="V702">
        <v>0</v>
      </c>
      <c r="W702">
        <v>60</v>
      </c>
      <c r="X702">
        <f t="shared" si="47"/>
        <v>1413.7166941154069</v>
      </c>
      <c r="Y702">
        <f t="shared" si="48"/>
        <v>942.47779607693792</v>
      </c>
    </row>
    <row r="703" spans="1:25">
      <c r="A703">
        <v>2020</v>
      </c>
      <c r="B703" t="s">
        <v>25</v>
      </c>
      <c r="C703">
        <v>27</v>
      </c>
      <c r="D703" t="s">
        <v>58</v>
      </c>
      <c r="E703">
        <v>45</v>
      </c>
      <c r="F703">
        <v>1</v>
      </c>
      <c r="G703" t="s">
        <v>38</v>
      </c>
      <c r="H703" t="s">
        <v>39</v>
      </c>
      <c r="I703" t="str">
        <f>VLOOKUP(H703,CODE_SHEET!$A$2:$G$151,3,FALSE)</f>
        <v>Orbicella</v>
      </c>
      <c r="J703" t="str">
        <f>VLOOKUP(H703,CODE_SHEET!$A$2:$G$151,4,FALSE)</f>
        <v>faveolata</v>
      </c>
      <c r="K703" s="1">
        <v>35</v>
      </c>
      <c r="L703" s="1">
        <v>30</v>
      </c>
      <c r="M703" s="1">
        <v>30</v>
      </c>
      <c r="N703">
        <f t="shared" si="46"/>
        <v>3063.0528372500485</v>
      </c>
      <c r="O703">
        <v>10</v>
      </c>
      <c r="P703" t="s">
        <v>29</v>
      </c>
      <c r="Q703" t="s">
        <v>30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f t="shared" si="47"/>
        <v>0</v>
      </c>
      <c r="Y703">
        <f t="shared" si="48"/>
        <v>3063.0528372500485</v>
      </c>
    </row>
    <row r="704" spans="1:25">
      <c r="A704">
        <v>2020</v>
      </c>
      <c r="B704" t="s">
        <v>25</v>
      </c>
      <c r="C704">
        <v>27</v>
      </c>
      <c r="D704" t="s">
        <v>58</v>
      </c>
      <c r="E704">
        <v>45</v>
      </c>
      <c r="F704">
        <v>1</v>
      </c>
      <c r="G704" t="s">
        <v>38</v>
      </c>
      <c r="H704" t="s">
        <v>33</v>
      </c>
      <c r="I704" t="str">
        <f>VLOOKUP(H704,CODE_SHEET!$A$2:$G$151,3,FALSE)</f>
        <v>Agaricia</v>
      </c>
      <c r="J704" t="str">
        <f>VLOOKUP(H704,CODE_SHEET!$A$2:$G$151,4,FALSE)</f>
        <v>agaricites</v>
      </c>
      <c r="K704" s="1">
        <v>35</v>
      </c>
      <c r="L704" s="1">
        <v>25</v>
      </c>
      <c r="M704" s="1">
        <v>10</v>
      </c>
      <c r="N704">
        <f t="shared" si="46"/>
        <v>942.47779607693792</v>
      </c>
      <c r="O704">
        <v>10</v>
      </c>
      <c r="P704" t="s">
        <v>29</v>
      </c>
      <c r="Q704" t="s">
        <v>30</v>
      </c>
      <c r="R704">
        <v>0</v>
      </c>
      <c r="S704">
        <v>0</v>
      </c>
      <c r="T704">
        <v>30</v>
      </c>
      <c r="U704">
        <v>0</v>
      </c>
      <c r="V704">
        <v>0</v>
      </c>
      <c r="W704">
        <v>20</v>
      </c>
      <c r="X704">
        <f t="shared" si="47"/>
        <v>188.4955592153876</v>
      </c>
      <c r="Y704">
        <f t="shared" si="48"/>
        <v>753.98223686155029</v>
      </c>
    </row>
    <row r="705" spans="1:25">
      <c r="A705">
        <v>2020</v>
      </c>
      <c r="B705" t="s">
        <v>25</v>
      </c>
      <c r="C705">
        <v>27</v>
      </c>
      <c r="D705" t="s">
        <v>58</v>
      </c>
      <c r="E705">
        <v>45</v>
      </c>
      <c r="F705">
        <v>2</v>
      </c>
      <c r="G705" t="s">
        <v>38</v>
      </c>
      <c r="H705" t="s">
        <v>33</v>
      </c>
      <c r="I705" t="str">
        <f>VLOOKUP(H705,CODE_SHEET!$A$2:$G$151,3,FALSE)</f>
        <v>Agaricia</v>
      </c>
      <c r="J705" t="str">
        <f>VLOOKUP(H705,CODE_SHEET!$A$2:$G$151,4,FALSE)</f>
        <v>agaricites</v>
      </c>
      <c r="K705" s="1">
        <v>20</v>
      </c>
      <c r="L705" s="1">
        <v>15</v>
      </c>
      <c r="M705" s="1">
        <v>10</v>
      </c>
      <c r="N705">
        <f t="shared" si="46"/>
        <v>549.77871437821386</v>
      </c>
      <c r="O705">
        <v>10</v>
      </c>
      <c r="P705" t="s">
        <v>29</v>
      </c>
      <c r="Q705" t="s">
        <v>30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f t="shared" si="47"/>
        <v>0</v>
      </c>
      <c r="Y705">
        <f t="shared" si="48"/>
        <v>549.77871437821386</v>
      </c>
    </row>
    <row r="706" spans="1:25">
      <c r="A706">
        <v>2020</v>
      </c>
      <c r="B706" t="s">
        <v>25</v>
      </c>
      <c r="C706">
        <v>27</v>
      </c>
      <c r="D706" t="s">
        <v>58</v>
      </c>
      <c r="E706">
        <v>45</v>
      </c>
      <c r="F706">
        <v>2</v>
      </c>
      <c r="G706" t="s">
        <v>38</v>
      </c>
      <c r="H706" t="s">
        <v>31</v>
      </c>
      <c r="I706" t="str">
        <f>VLOOKUP(H706,CODE_SHEET!$A$2:$G$151,3,FALSE)</f>
        <v>Siderastrea</v>
      </c>
      <c r="J706" t="str">
        <f>VLOOKUP(H706,CODE_SHEET!$A$2:$G$151,4,FALSE)</f>
        <v>siderea</v>
      </c>
      <c r="K706" s="1">
        <v>15</v>
      </c>
      <c r="L706" s="1">
        <v>10</v>
      </c>
      <c r="M706" s="1">
        <v>10</v>
      </c>
      <c r="N706">
        <f t="shared" si="46"/>
        <v>392.69908169872417</v>
      </c>
      <c r="O706">
        <v>10</v>
      </c>
      <c r="P706" t="s">
        <v>29</v>
      </c>
      <c r="Q706" t="s">
        <v>30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70</v>
      </c>
      <c r="X706">
        <f t="shared" si="47"/>
        <v>274.88935718910687</v>
      </c>
      <c r="Y706">
        <f t="shared" si="48"/>
        <v>117.8097245096173</v>
      </c>
    </row>
    <row r="707" spans="1:25">
      <c r="A707">
        <v>2020</v>
      </c>
      <c r="B707" t="s">
        <v>25</v>
      </c>
      <c r="C707">
        <v>27</v>
      </c>
      <c r="D707" t="s">
        <v>58</v>
      </c>
      <c r="E707">
        <v>45</v>
      </c>
      <c r="F707">
        <v>2</v>
      </c>
      <c r="G707" t="s">
        <v>38</v>
      </c>
      <c r="H707" t="s">
        <v>49</v>
      </c>
      <c r="I707" t="str">
        <f>VLOOKUP(H707,CODE_SHEET!$A$2:$G$151,3,FALSE)</f>
        <v xml:space="preserve">Stephanocoenia </v>
      </c>
      <c r="J707" t="str">
        <f>VLOOKUP(H707,CODE_SHEET!$A$2:$G$151,4,FALSE)</f>
        <v>intersepta</v>
      </c>
      <c r="K707" s="1">
        <v>10</v>
      </c>
      <c r="L707" s="1">
        <v>5</v>
      </c>
      <c r="N707">
        <f t="shared" si="46"/>
        <v>0</v>
      </c>
      <c r="O707">
        <v>10</v>
      </c>
      <c r="P707" t="s">
        <v>29</v>
      </c>
      <c r="Q707" t="s">
        <v>30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f t="shared" si="47"/>
        <v>0</v>
      </c>
      <c r="Y707">
        <f t="shared" si="48"/>
        <v>0</v>
      </c>
    </row>
    <row r="708" spans="1:25">
      <c r="A708">
        <v>2020</v>
      </c>
      <c r="B708" t="s">
        <v>25</v>
      </c>
      <c r="C708">
        <v>27</v>
      </c>
      <c r="D708" t="s">
        <v>58</v>
      </c>
      <c r="E708">
        <v>45</v>
      </c>
      <c r="F708">
        <v>2</v>
      </c>
      <c r="G708" t="s">
        <v>38</v>
      </c>
      <c r="H708" t="s">
        <v>52</v>
      </c>
      <c r="I708" t="str">
        <f>VLOOKUP(H708,CODE_SHEET!$A$2:$G$151,3,FALSE)</f>
        <v>Dichocoenia</v>
      </c>
      <c r="J708" t="str">
        <f>VLOOKUP(H708,CODE_SHEET!$A$2:$G$151,4,FALSE)</f>
        <v>stokesii</v>
      </c>
      <c r="K708" s="1">
        <v>10</v>
      </c>
      <c r="L708" s="1">
        <v>5</v>
      </c>
      <c r="M708" s="1">
        <v>5</v>
      </c>
      <c r="N708">
        <f t="shared" si="46"/>
        <v>117.80972450961724</v>
      </c>
      <c r="O708">
        <v>10</v>
      </c>
      <c r="P708" t="s">
        <v>29</v>
      </c>
      <c r="Q708" t="s">
        <v>30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f t="shared" si="47"/>
        <v>0</v>
      </c>
      <c r="Y708">
        <f t="shared" si="48"/>
        <v>117.80972450961724</v>
      </c>
    </row>
    <row r="709" spans="1:25">
      <c r="A709">
        <v>2020</v>
      </c>
      <c r="B709" t="s">
        <v>25</v>
      </c>
      <c r="C709">
        <v>27</v>
      </c>
      <c r="D709" t="s">
        <v>58</v>
      </c>
      <c r="E709">
        <v>45</v>
      </c>
      <c r="F709">
        <v>2</v>
      </c>
      <c r="G709" t="s">
        <v>38</v>
      </c>
      <c r="H709" t="s">
        <v>31</v>
      </c>
      <c r="I709" t="str">
        <f>VLOOKUP(H709,CODE_SHEET!$A$2:$G$151,3,FALSE)</f>
        <v>Siderastrea</v>
      </c>
      <c r="J709" t="str">
        <f>VLOOKUP(H709,CODE_SHEET!$A$2:$G$151,4,FALSE)</f>
        <v>siderea</v>
      </c>
      <c r="K709" s="1">
        <v>10</v>
      </c>
      <c r="L709" s="1">
        <v>5</v>
      </c>
      <c r="M709" s="1">
        <v>5</v>
      </c>
      <c r="N709">
        <f t="shared" si="46"/>
        <v>117.80972450961724</v>
      </c>
      <c r="O709">
        <v>10</v>
      </c>
      <c r="P709" t="s">
        <v>29</v>
      </c>
      <c r="Q709" t="s">
        <v>30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f t="shared" si="47"/>
        <v>0</v>
      </c>
      <c r="Y709">
        <f t="shared" si="48"/>
        <v>117.80972450961724</v>
      </c>
    </row>
    <row r="710" spans="1:25">
      <c r="A710">
        <v>2020</v>
      </c>
      <c r="B710" t="s">
        <v>25</v>
      </c>
      <c r="C710">
        <v>27</v>
      </c>
      <c r="D710" t="s">
        <v>58</v>
      </c>
      <c r="E710">
        <v>45</v>
      </c>
      <c r="F710">
        <v>2</v>
      </c>
      <c r="G710" t="s">
        <v>38</v>
      </c>
      <c r="H710" t="s">
        <v>28</v>
      </c>
      <c r="I710" t="str">
        <f>VLOOKUP(H710,CODE_SHEET!$A$2:$G$151,3,FALSE)</f>
        <v>Porites</v>
      </c>
      <c r="J710" t="str">
        <f>VLOOKUP(H710,CODE_SHEET!$A$2:$G$151,4,FALSE)</f>
        <v>astreoides</v>
      </c>
      <c r="K710" s="1">
        <v>15</v>
      </c>
      <c r="L710" s="1">
        <v>10</v>
      </c>
      <c r="M710" s="1">
        <v>12</v>
      </c>
      <c r="N710">
        <f t="shared" si="46"/>
        <v>471.2388980384689</v>
      </c>
      <c r="O710">
        <v>10</v>
      </c>
      <c r="P710" t="s">
        <v>29</v>
      </c>
      <c r="Q710" t="s">
        <v>30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f t="shared" si="47"/>
        <v>0</v>
      </c>
      <c r="Y710">
        <f t="shared" si="48"/>
        <v>471.2388980384689</v>
      </c>
    </row>
    <row r="711" spans="1:25">
      <c r="A711">
        <v>2020</v>
      </c>
      <c r="B711" t="s">
        <v>25</v>
      </c>
      <c r="C711">
        <v>27</v>
      </c>
      <c r="D711" t="s">
        <v>58</v>
      </c>
      <c r="E711">
        <v>45</v>
      </c>
      <c r="F711">
        <v>2</v>
      </c>
      <c r="G711" t="s">
        <v>38</v>
      </c>
      <c r="H711" t="s">
        <v>39</v>
      </c>
      <c r="I711" t="str">
        <f>VLOOKUP(H711,CODE_SHEET!$A$2:$G$151,3,FALSE)</f>
        <v>Orbicella</v>
      </c>
      <c r="J711" t="str">
        <f>VLOOKUP(H711,CODE_SHEET!$A$2:$G$151,4,FALSE)</f>
        <v>faveolata</v>
      </c>
      <c r="K711" s="1">
        <v>5</v>
      </c>
      <c r="L711" s="1">
        <v>15</v>
      </c>
      <c r="M711" s="1">
        <v>27</v>
      </c>
      <c r="N711">
        <f t="shared" si="46"/>
        <v>848.23001646924411</v>
      </c>
      <c r="O711">
        <v>10</v>
      </c>
      <c r="P711" t="s">
        <v>29</v>
      </c>
      <c r="Q711" t="s">
        <v>30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5</v>
      </c>
      <c r="X711">
        <f t="shared" si="47"/>
        <v>42.411500823462205</v>
      </c>
      <c r="Y711">
        <f t="shared" si="48"/>
        <v>805.81851564578187</v>
      </c>
    </row>
    <row r="712" spans="1:25">
      <c r="A712">
        <v>2020</v>
      </c>
      <c r="B712" t="s">
        <v>25</v>
      </c>
      <c r="C712">
        <v>27</v>
      </c>
      <c r="D712" t="s">
        <v>58</v>
      </c>
      <c r="E712">
        <v>45</v>
      </c>
      <c r="F712">
        <v>2</v>
      </c>
      <c r="G712" t="s">
        <v>38</v>
      </c>
      <c r="H712" t="s">
        <v>28</v>
      </c>
      <c r="I712" t="str">
        <f>VLOOKUP(H712,CODE_SHEET!$A$2:$G$151,3,FALSE)</f>
        <v>Porites</v>
      </c>
      <c r="J712" t="str">
        <f>VLOOKUP(H712,CODE_SHEET!$A$2:$G$151,4,FALSE)</f>
        <v>astreoides</v>
      </c>
      <c r="K712" s="1">
        <v>4</v>
      </c>
      <c r="L712" s="1">
        <v>4</v>
      </c>
      <c r="M712" s="1">
        <v>2</v>
      </c>
      <c r="N712">
        <f t="shared" si="46"/>
        <v>25.132741228718345</v>
      </c>
      <c r="O712">
        <v>10</v>
      </c>
      <c r="P712" t="s">
        <v>29</v>
      </c>
      <c r="Q712" t="s">
        <v>30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f t="shared" si="47"/>
        <v>0</v>
      </c>
      <c r="Y712">
        <f t="shared" si="48"/>
        <v>25.132741228718345</v>
      </c>
    </row>
    <row r="713" spans="1:25">
      <c r="A713">
        <v>2020</v>
      </c>
      <c r="B713" t="s">
        <v>25</v>
      </c>
      <c r="C713">
        <v>27</v>
      </c>
      <c r="D713" t="s">
        <v>58</v>
      </c>
      <c r="E713">
        <v>45</v>
      </c>
      <c r="F713">
        <v>2</v>
      </c>
      <c r="G713" t="s">
        <v>38</v>
      </c>
      <c r="H713" t="s">
        <v>31</v>
      </c>
      <c r="I713" t="str">
        <f>VLOOKUP(H713,CODE_SHEET!$A$2:$G$151,3,FALSE)</f>
        <v>Siderastrea</v>
      </c>
      <c r="J713" t="str">
        <f>VLOOKUP(H713,CODE_SHEET!$A$2:$G$151,4,FALSE)</f>
        <v>siderea</v>
      </c>
      <c r="K713" s="1">
        <v>25</v>
      </c>
      <c r="L713" s="1">
        <v>20</v>
      </c>
      <c r="M713" s="1">
        <v>15</v>
      </c>
      <c r="N713">
        <f t="shared" si="46"/>
        <v>1060.2875205865553</v>
      </c>
      <c r="O713">
        <v>10</v>
      </c>
      <c r="P713" t="s">
        <v>29</v>
      </c>
      <c r="Q713" t="s">
        <v>30</v>
      </c>
      <c r="R713">
        <v>20</v>
      </c>
      <c r="S713">
        <v>0</v>
      </c>
      <c r="T713">
        <v>10</v>
      </c>
      <c r="U713">
        <v>0</v>
      </c>
      <c r="V713">
        <v>0</v>
      </c>
      <c r="W713">
        <v>0</v>
      </c>
      <c r="X713">
        <f t="shared" si="47"/>
        <v>0</v>
      </c>
      <c r="Y713">
        <f t="shared" si="48"/>
        <v>1060.2875205865553</v>
      </c>
    </row>
    <row r="714" spans="1:25">
      <c r="A714">
        <v>2020</v>
      </c>
      <c r="B714" t="s">
        <v>25</v>
      </c>
      <c r="C714">
        <v>27</v>
      </c>
      <c r="D714" t="s">
        <v>58</v>
      </c>
      <c r="E714">
        <v>45</v>
      </c>
      <c r="F714">
        <v>2</v>
      </c>
      <c r="G714" t="s">
        <v>38</v>
      </c>
      <c r="H714" t="s">
        <v>39</v>
      </c>
      <c r="I714" t="str">
        <f>VLOOKUP(H714,CODE_SHEET!$A$2:$G$151,3,FALSE)</f>
        <v>Orbicella</v>
      </c>
      <c r="J714" t="str">
        <f>VLOOKUP(H714,CODE_SHEET!$A$2:$G$151,4,FALSE)</f>
        <v>faveolata</v>
      </c>
      <c r="K714" s="1">
        <v>60</v>
      </c>
      <c r="L714" s="1">
        <v>55</v>
      </c>
      <c r="M714" s="1">
        <v>30</v>
      </c>
      <c r="N714">
        <f t="shared" si="46"/>
        <v>5419.2473274423937</v>
      </c>
      <c r="O714">
        <v>10</v>
      </c>
      <c r="P714" t="s">
        <v>29</v>
      </c>
      <c r="Q714" t="s">
        <v>30</v>
      </c>
      <c r="R714">
        <v>5</v>
      </c>
      <c r="S714">
        <v>0</v>
      </c>
      <c r="T714">
        <v>0</v>
      </c>
      <c r="U714">
        <v>0</v>
      </c>
      <c r="V714">
        <v>0</v>
      </c>
      <c r="W714">
        <v>5</v>
      </c>
      <c r="X714">
        <f t="shared" si="47"/>
        <v>270.96236637211967</v>
      </c>
      <c r="Y714">
        <f t="shared" si="48"/>
        <v>5148.2849610702742</v>
      </c>
    </row>
    <row r="715" spans="1:25">
      <c r="A715">
        <v>2020</v>
      </c>
      <c r="B715" t="s">
        <v>25</v>
      </c>
      <c r="C715">
        <v>27</v>
      </c>
      <c r="D715" t="s">
        <v>58</v>
      </c>
      <c r="E715">
        <v>45</v>
      </c>
      <c r="F715">
        <v>2</v>
      </c>
      <c r="G715" t="s">
        <v>38</v>
      </c>
      <c r="H715" t="s">
        <v>31</v>
      </c>
      <c r="I715" t="str">
        <f>VLOOKUP(H715,CODE_SHEET!$A$2:$G$151,3,FALSE)</f>
        <v>Siderastrea</v>
      </c>
      <c r="J715" t="str">
        <f>VLOOKUP(H715,CODE_SHEET!$A$2:$G$151,4,FALSE)</f>
        <v>siderea</v>
      </c>
      <c r="K715" s="1">
        <v>20</v>
      </c>
      <c r="L715" s="1">
        <v>15</v>
      </c>
      <c r="M715" s="1">
        <v>5</v>
      </c>
      <c r="N715">
        <f t="shared" si="46"/>
        <v>274.88935718910693</v>
      </c>
      <c r="O715">
        <v>10</v>
      </c>
      <c r="P715" t="s">
        <v>29</v>
      </c>
      <c r="Q715" t="s">
        <v>30</v>
      </c>
      <c r="R715">
        <v>40</v>
      </c>
      <c r="S715">
        <v>0</v>
      </c>
      <c r="T715">
        <v>0</v>
      </c>
      <c r="U715">
        <v>0</v>
      </c>
      <c r="V715">
        <v>0</v>
      </c>
      <c r="W715">
        <v>3</v>
      </c>
      <c r="X715">
        <f t="shared" si="47"/>
        <v>8.2466807156732074</v>
      </c>
      <c r="Y715">
        <f t="shared" si="48"/>
        <v>266.64267647343371</v>
      </c>
    </row>
    <row r="716" spans="1:25">
      <c r="A716">
        <v>2020</v>
      </c>
      <c r="B716" t="s">
        <v>25</v>
      </c>
      <c r="C716">
        <v>27</v>
      </c>
      <c r="D716" t="s">
        <v>58</v>
      </c>
      <c r="E716">
        <v>45</v>
      </c>
      <c r="F716">
        <v>2</v>
      </c>
      <c r="G716" t="s">
        <v>38</v>
      </c>
      <c r="H716" t="s">
        <v>39</v>
      </c>
      <c r="I716" t="str">
        <f>VLOOKUP(H716,CODE_SHEET!$A$2:$G$151,3,FALSE)</f>
        <v>Orbicella</v>
      </c>
      <c r="J716" t="str">
        <f>VLOOKUP(H716,CODE_SHEET!$A$2:$G$151,4,FALSE)</f>
        <v>faveolata</v>
      </c>
      <c r="K716" s="1">
        <v>30</v>
      </c>
      <c r="L716" s="1">
        <v>25</v>
      </c>
      <c r="M716" s="1">
        <v>30</v>
      </c>
      <c r="N716">
        <f t="shared" si="46"/>
        <v>2591.8139392115791</v>
      </c>
      <c r="O716">
        <v>10</v>
      </c>
      <c r="P716" t="s">
        <v>29</v>
      </c>
      <c r="Q716" t="s">
        <v>30</v>
      </c>
      <c r="R716">
        <v>5</v>
      </c>
      <c r="S716">
        <v>0</v>
      </c>
      <c r="T716">
        <v>0</v>
      </c>
      <c r="U716">
        <v>0</v>
      </c>
      <c r="V716">
        <v>0</v>
      </c>
      <c r="W716">
        <v>10</v>
      </c>
      <c r="X716">
        <f t="shared" si="47"/>
        <v>259.18139392115791</v>
      </c>
      <c r="Y716">
        <f t="shared" si="48"/>
        <v>2332.6325452904211</v>
      </c>
    </row>
    <row r="717" spans="1:25">
      <c r="A717">
        <v>2020</v>
      </c>
      <c r="B717" t="s">
        <v>25</v>
      </c>
      <c r="C717">
        <v>27</v>
      </c>
      <c r="D717" t="s">
        <v>58</v>
      </c>
      <c r="E717">
        <v>45</v>
      </c>
      <c r="F717">
        <v>2</v>
      </c>
      <c r="G717" t="s">
        <v>38</v>
      </c>
      <c r="H717" t="s">
        <v>28</v>
      </c>
      <c r="I717" t="str">
        <f>VLOOKUP(H717,CODE_SHEET!$A$2:$G$151,3,FALSE)</f>
        <v>Porites</v>
      </c>
      <c r="J717" t="str">
        <f>VLOOKUP(H717,CODE_SHEET!$A$2:$G$151,4,FALSE)</f>
        <v>astreoides</v>
      </c>
      <c r="K717" s="1">
        <v>10</v>
      </c>
      <c r="L717" s="1">
        <v>5</v>
      </c>
      <c r="M717" s="1">
        <v>2</v>
      </c>
      <c r="N717">
        <f t="shared" si="46"/>
        <v>47.123889803846893</v>
      </c>
      <c r="O717">
        <v>10</v>
      </c>
      <c r="P717" t="s">
        <v>29</v>
      </c>
      <c r="Q717" t="s">
        <v>30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10</v>
      </c>
      <c r="X717">
        <f t="shared" si="47"/>
        <v>4.7123889803846897</v>
      </c>
      <c r="Y717">
        <f t="shared" si="48"/>
        <v>42.411500823462205</v>
      </c>
    </row>
    <row r="718" spans="1:25">
      <c r="A718">
        <v>2020</v>
      </c>
      <c r="B718" t="s">
        <v>25</v>
      </c>
      <c r="C718">
        <v>27</v>
      </c>
      <c r="D718" t="s">
        <v>58</v>
      </c>
      <c r="E718">
        <v>45</v>
      </c>
      <c r="F718">
        <v>2</v>
      </c>
      <c r="G718" t="s">
        <v>38</v>
      </c>
      <c r="H718" t="s">
        <v>31</v>
      </c>
      <c r="I718" t="str">
        <f>VLOOKUP(H718,CODE_SHEET!$A$2:$G$151,3,FALSE)</f>
        <v>Siderastrea</v>
      </c>
      <c r="J718" t="str">
        <f>VLOOKUP(H718,CODE_SHEET!$A$2:$G$151,4,FALSE)</f>
        <v>siderea</v>
      </c>
      <c r="K718" s="1">
        <v>15</v>
      </c>
      <c r="L718" s="1">
        <v>10</v>
      </c>
      <c r="M718" s="1">
        <v>5</v>
      </c>
      <c r="N718">
        <f t="shared" si="46"/>
        <v>196.34954084936209</v>
      </c>
      <c r="O718">
        <v>10</v>
      </c>
      <c r="P718" t="s">
        <v>29</v>
      </c>
      <c r="Q718" t="s">
        <v>30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70</v>
      </c>
      <c r="X718">
        <f t="shared" si="47"/>
        <v>137.44467859455344</v>
      </c>
      <c r="Y718">
        <f t="shared" si="48"/>
        <v>58.904862254808648</v>
      </c>
    </row>
    <row r="719" spans="1:25">
      <c r="A719">
        <v>2020</v>
      </c>
      <c r="B719" t="s">
        <v>25</v>
      </c>
      <c r="C719">
        <v>27</v>
      </c>
      <c r="D719" t="s">
        <v>58</v>
      </c>
      <c r="E719">
        <v>45</v>
      </c>
      <c r="F719">
        <v>2</v>
      </c>
      <c r="G719" t="s">
        <v>38</v>
      </c>
      <c r="H719" t="s">
        <v>31</v>
      </c>
      <c r="I719" t="str">
        <f>VLOOKUP(H719,CODE_SHEET!$A$2:$G$151,3,FALSE)</f>
        <v>Siderastrea</v>
      </c>
      <c r="J719" t="str">
        <f>VLOOKUP(H719,CODE_SHEET!$A$2:$G$151,4,FALSE)</f>
        <v>siderea</v>
      </c>
      <c r="K719" s="1">
        <v>30</v>
      </c>
      <c r="L719" s="1">
        <v>20</v>
      </c>
      <c r="M719" s="1">
        <v>10</v>
      </c>
      <c r="N719">
        <f t="shared" si="46"/>
        <v>785.39816339744834</v>
      </c>
      <c r="O719">
        <v>10</v>
      </c>
      <c r="P719" t="s">
        <v>29</v>
      </c>
      <c r="Q719" t="s">
        <v>30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f t="shared" si="47"/>
        <v>0</v>
      </c>
      <c r="Y719">
        <f t="shared" si="48"/>
        <v>785.39816339744834</v>
      </c>
    </row>
    <row r="720" spans="1:25">
      <c r="A720">
        <v>2020</v>
      </c>
      <c r="B720" t="s">
        <v>25</v>
      </c>
      <c r="C720">
        <v>27</v>
      </c>
      <c r="D720" t="s">
        <v>58</v>
      </c>
      <c r="E720">
        <v>45</v>
      </c>
      <c r="F720">
        <v>2</v>
      </c>
      <c r="G720" t="s">
        <v>38</v>
      </c>
      <c r="H720" t="s">
        <v>39</v>
      </c>
      <c r="I720" t="str">
        <f>VLOOKUP(H720,CODE_SHEET!$A$2:$G$151,3,FALSE)</f>
        <v>Orbicella</v>
      </c>
      <c r="J720" t="str">
        <f>VLOOKUP(H720,CODE_SHEET!$A$2:$G$151,4,FALSE)</f>
        <v>faveolata</v>
      </c>
      <c r="K720" s="1">
        <v>15</v>
      </c>
      <c r="L720" s="1">
        <v>10</v>
      </c>
      <c r="M720" s="1">
        <v>5</v>
      </c>
      <c r="N720">
        <f t="shared" si="46"/>
        <v>196.34954084936209</v>
      </c>
      <c r="O720">
        <v>10</v>
      </c>
      <c r="P720" t="s">
        <v>29</v>
      </c>
      <c r="Q720" t="s">
        <v>30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f t="shared" si="47"/>
        <v>0</v>
      </c>
      <c r="Y720">
        <f t="shared" si="48"/>
        <v>196.34954084936209</v>
      </c>
    </row>
    <row r="721" spans="1:25">
      <c r="A721">
        <v>2020</v>
      </c>
      <c r="B721" t="s">
        <v>25</v>
      </c>
      <c r="C721">
        <v>27</v>
      </c>
      <c r="D721" t="s">
        <v>58</v>
      </c>
      <c r="E721">
        <v>45</v>
      </c>
      <c r="F721">
        <v>2</v>
      </c>
      <c r="G721" t="s">
        <v>38</v>
      </c>
      <c r="H721" t="s">
        <v>39</v>
      </c>
      <c r="I721" t="str">
        <f>VLOOKUP(H721,CODE_SHEET!$A$2:$G$151,3,FALSE)</f>
        <v>Orbicella</v>
      </c>
      <c r="J721" t="str">
        <f>VLOOKUP(H721,CODE_SHEET!$A$2:$G$151,4,FALSE)</f>
        <v>faveolata</v>
      </c>
      <c r="K721" s="1">
        <v>30</v>
      </c>
      <c r="L721" s="1">
        <v>15</v>
      </c>
      <c r="M721" s="1">
        <v>35</v>
      </c>
      <c r="N721">
        <f t="shared" si="46"/>
        <v>2474.0042147019622</v>
      </c>
      <c r="O721">
        <v>10</v>
      </c>
      <c r="P721" t="s">
        <v>29</v>
      </c>
      <c r="Q721" t="s">
        <v>30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f t="shared" si="47"/>
        <v>0</v>
      </c>
      <c r="Y721">
        <f t="shared" si="48"/>
        <v>2474.0042147019622</v>
      </c>
    </row>
    <row r="722" spans="1:25">
      <c r="A722">
        <v>2020</v>
      </c>
      <c r="B722" t="s">
        <v>25</v>
      </c>
      <c r="C722">
        <v>27</v>
      </c>
      <c r="D722" t="s">
        <v>58</v>
      </c>
      <c r="E722">
        <v>45</v>
      </c>
      <c r="F722">
        <v>2</v>
      </c>
      <c r="G722" t="s">
        <v>38</v>
      </c>
      <c r="H722" t="s">
        <v>33</v>
      </c>
      <c r="I722" t="str">
        <f>VLOOKUP(H722,CODE_SHEET!$A$2:$G$151,3,FALSE)</f>
        <v>Agaricia</v>
      </c>
      <c r="J722" t="str">
        <f>VLOOKUP(H722,CODE_SHEET!$A$2:$G$151,4,FALSE)</f>
        <v>agaricites</v>
      </c>
      <c r="K722" s="1">
        <v>10</v>
      </c>
      <c r="L722" s="1">
        <v>3</v>
      </c>
      <c r="M722" s="1">
        <v>5</v>
      </c>
      <c r="N722">
        <f t="shared" si="46"/>
        <v>102.10176124166827</v>
      </c>
      <c r="O722">
        <v>10</v>
      </c>
      <c r="P722" t="s">
        <v>29</v>
      </c>
      <c r="Q722" t="s">
        <v>30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f t="shared" si="47"/>
        <v>0</v>
      </c>
      <c r="Y722">
        <f t="shared" si="48"/>
        <v>102.10176124166827</v>
      </c>
    </row>
    <row r="723" spans="1:25">
      <c r="A723">
        <v>2020</v>
      </c>
      <c r="B723" t="s">
        <v>25</v>
      </c>
      <c r="C723">
        <v>27</v>
      </c>
      <c r="D723" t="s">
        <v>58</v>
      </c>
      <c r="E723">
        <v>45</v>
      </c>
      <c r="F723">
        <v>2</v>
      </c>
      <c r="G723" t="s">
        <v>38</v>
      </c>
      <c r="H723" t="s">
        <v>31</v>
      </c>
      <c r="I723" t="str">
        <f>VLOOKUP(H723,CODE_SHEET!$A$2:$G$151,3,FALSE)</f>
        <v>Siderastrea</v>
      </c>
      <c r="J723" t="str">
        <f>VLOOKUP(H723,CODE_SHEET!$A$2:$G$151,4,FALSE)</f>
        <v>siderea</v>
      </c>
      <c r="K723" s="1">
        <v>25</v>
      </c>
      <c r="L723" s="1">
        <v>25</v>
      </c>
      <c r="M723" s="1">
        <v>20</v>
      </c>
      <c r="N723">
        <f t="shared" si="46"/>
        <v>1570.7963267948967</v>
      </c>
      <c r="O723">
        <v>10</v>
      </c>
      <c r="P723" t="s">
        <v>29</v>
      </c>
      <c r="Q723" t="s">
        <v>30</v>
      </c>
      <c r="R723">
        <v>2</v>
      </c>
      <c r="S723">
        <v>0</v>
      </c>
      <c r="T723">
        <v>0</v>
      </c>
      <c r="U723">
        <v>0</v>
      </c>
      <c r="V723">
        <v>0</v>
      </c>
      <c r="W723">
        <v>0</v>
      </c>
      <c r="X723">
        <f t="shared" si="47"/>
        <v>0</v>
      </c>
      <c r="Y723">
        <f t="shared" si="48"/>
        <v>1570.7963267948967</v>
      </c>
    </row>
    <row r="724" spans="1:25">
      <c r="A724">
        <v>2020</v>
      </c>
      <c r="B724" t="s">
        <v>25</v>
      </c>
      <c r="C724">
        <v>27</v>
      </c>
      <c r="D724" t="s">
        <v>58</v>
      </c>
      <c r="E724">
        <v>45</v>
      </c>
      <c r="F724">
        <v>2</v>
      </c>
      <c r="G724" t="s">
        <v>38</v>
      </c>
      <c r="H724" t="s">
        <v>28</v>
      </c>
      <c r="I724" t="str">
        <f>VLOOKUP(H724,CODE_SHEET!$A$2:$G$151,3,FALSE)</f>
        <v>Porites</v>
      </c>
      <c r="J724" t="str">
        <f>VLOOKUP(H724,CODE_SHEET!$A$2:$G$151,4,FALSE)</f>
        <v>astreoides</v>
      </c>
      <c r="K724" s="1">
        <v>60</v>
      </c>
      <c r="L724" s="1">
        <v>50</v>
      </c>
      <c r="M724" s="1">
        <v>20</v>
      </c>
      <c r="N724">
        <f t="shared" si="46"/>
        <v>3455.7519189487725</v>
      </c>
      <c r="O724">
        <v>10</v>
      </c>
      <c r="P724" t="s">
        <v>29</v>
      </c>
      <c r="Q724" t="s">
        <v>30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f t="shared" si="47"/>
        <v>0</v>
      </c>
      <c r="Y724">
        <f t="shared" si="48"/>
        <v>3455.7519189487725</v>
      </c>
    </row>
    <row r="725" spans="1:25">
      <c r="A725">
        <v>2020</v>
      </c>
      <c r="B725" t="s">
        <v>25</v>
      </c>
      <c r="C725">
        <v>27</v>
      </c>
      <c r="D725" t="s">
        <v>58</v>
      </c>
      <c r="E725">
        <v>45</v>
      </c>
      <c r="F725">
        <v>2</v>
      </c>
      <c r="G725" t="s">
        <v>38</v>
      </c>
      <c r="H725" t="s">
        <v>47</v>
      </c>
      <c r="I725" t="str">
        <f>VLOOKUP(H725,CODE_SHEET!$A$2:$G$151,3,FALSE)</f>
        <v>Siderastrea</v>
      </c>
      <c r="J725" t="str">
        <f>VLOOKUP(H725,CODE_SHEET!$A$2:$G$151,4,FALSE)</f>
        <v>radians</v>
      </c>
      <c r="K725" s="1">
        <v>10</v>
      </c>
      <c r="L725" s="1">
        <v>7</v>
      </c>
      <c r="M725" s="1">
        <v>2</v>
      </c>
      <c r="N725">
        <f t="shared" si="46"/>
        <v>53.407075111026487</v>
      </c>
      <c r="O725">
        <v>10</v>
      </c>
      <c r="P725" t="s">
        <v>29</v>
      </c>
      <c r="Q725" t="s">
        <v>30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f t="shared" si="47"/>
        <v>0</v>
      </c>
      <c r="Y725">
        <f t="shared" si="48"/>
        <v>53.407075111026487</v>
      </c>
    </row>
    <row r="726" spans="1:25">
      <c r="A726">
        <v>2020</v>
      </c>
      <c r="B726" t="s">
        <v>25</v>
      </c>
      <c r="C726">
        <v>27</v>
      </c>
      <c r="D726" t="s">
        <v>58</v>
      </c>
      <c r="E726">
        <v>45</v>
      </c>
      <c r="F726">
        <v>2</v>
      </c>
      <c r="G726" t="s">
        <v>38</v>
      </c>
      <c r="H726" t="s">
        <v>33</v>
      </c>
      <c r="I726" t="str">
        <f>VLOOKUP(H726,CODE_SHEET!$A$2:$G$151,3,FALSE)</f>
        <v>Agaricia</v>
      </c>
      <c r="J726" t="str">
        <f>VLOOKUP(H726,CODE_SHEET!$A$2:$G$151,4,FALSE)</f>
        <v>agaricites</v>
      </c>
      <c r="K726" s="1">
        <v>25</v>
      </c>
      <c r="L726" s="1">
        <v>20</v>
      </c>
      <c r="N726">
        <f t="shared" si="46"/>
        <v>0</v>
      </c>
      <c r="O726">
        <v>10</v>
      </c>
      <c r="P726" t="s">
        <v>29</v>
      </c>
      <c r="Q726" t="s">
        <v>30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f t="shared" si="47"/>
        <v>0</v>
      </c>
      <c r="Y726">
        <f t="shared" si="48"/>
        <v>0</v>
      </c>
    </row>
    <row r="727" spans="1:25">
      <c r="A727">
        <v>2020</v>
      </c>
      <c r="B727" t="s">
        <v>25</v>
      </c>
      <c r="C727">
        <v>27</v>
      </c>
      <c r="D727" t="s">
        <v>58</v>
      </c>
      <c r="E727">
        <v>45</v>
      </c>
      <c r="F727">
        <v>2</v>
      </c>
      <c r="G727" t="s">
        <v>38</v>
      </c>
      <c r="H727" t="s">
        <v>28</v>
      </c>
      <c r="I727" t="str">
        <f>VLOOKUP(H727,CODE_SHEET!$A$2:$G$151,3,FALSE)</f>
        <v>Porites</v>
      </c>
      <c r="J727" t="str">
        <f>VLOOKUP(H727,CODE_SHEET!$A$2:$G$151,4,FALSE)</f>
        <v>astreoides</v>
      </c>
      <c r="K727" s="1">
        <v>15</v>
      </c>
      <c r="L727" s="1">
        <v>15</v>
      </c>
      <c r="M727" s="1">
        <v>10</v>
      </c>
      <c r="N727">
        <f t="shared" si="46"/>
        <v>471.23889803846896</v>
      </c>
      <c r="O727">
        <v>10</v>
      </c>
      <c r="P727" t="s">
        <v>29</v>
      </c>
      <c r="Q727" t="s">
        <v>30</v>
      </c>
      <c r="R727">
        <v>0</v>
      </c>
      <c r="S727">
        <v>0</v>
      </c>
      <c r="T727">
        <v>0</v>
      </c>
      <c r="U727">
        <v>10</v>
      </c>
      <c r="V727">
        <v>10</v>
      </c>
      <c r="W727">
        <v>50</v>
      </c>
      <c r="X727">
        <f t="shared" si="47"/>
        <v>329.86722862692824</v>
      </c>
      <c r="Y727">
        <f t="shared" si="48"/>
        <v>141.37166941154072</v>
      </c>
    </row>
    <row r="728" spans="1:25">
      <c r="A728">
        <v>2020</v>
      </c>
      <c r="B728" t="s">
        <v>25</v>
      </c>
      <c r="C728">
        <v>27</v>
      </c>
      <c r="D728" t="s">
        <v>58</v>
      </c>
      <c r="E728">
        <v>45</v>
      </c>
      <c r="F728">
        <v>2</v>
      </c>
      <c r="G728" t="s">
        <v>38</v>
      </c>
      <c r="H728" t="s">
        <v>28</v>
      </c>
      <c r="I728" t="str">
        <f>VLOOKUP(H728,CODE_SHEET!$A$2:$G$151,3,FALSE)</f>
        <v>Porites</v>
      </c>
      <c r="J728" t="str">
        <f>VLOOKUP(H728,CODE_SHEET!$A$2:$G$151,4,FALSE)</f>
        <v>astreoides</v>
      </c>
      <c r="K728" s="1">
        <v>15</v>
      </c>
      <c r="L728" s="1">
        <v>15</v>
      </c>
      <c r="M728" s="1">
        <v>5</v>
      </c>
      <c r="N728">
        <f t="shared" si="46"/>
        <v>235.61944901923448</v>
      </c>
      <c r="O728">
        <v>10</v>
      </c>
      <c r="P728" t="s">
        <v>29</v>
      </c>
      <c r="Q728" t="s">
        <v>30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f t="shared" si="47"/>
        <v>0</v>
      </c>
      <c r="Y728">
        <f t="shared" si="48"/>
        <v>235.61944901923448</v>
      </c>
    </row>
    <row r="729" spans="1:25">
      <c r="A729">
        <v>2020</v>
      </c>
      <c r="B729" t="s">
        <v>25</v>
      </c>
      <c r="C729">
        <v>27</v>
      </c>
      <c r="D729" t="s">
        <v>58</v>
      </c>
      <c r="E729">
        <v>45</v>
      </c>
      <c r="F729">
        <v>2</v>
      </c>
      <c r="G729" t="s">
        <v>38</v>
      </c>
      <c r="H729" t="s">
        <v>39</v>
      </c>
      <c r="I729" t="str">
        <f>VLOOKUP(H729,CODE_SHEET!$A$2:$G$151,3,FALSE)</f>
        <v>Orbicella</v>
      </c>
      <c r="J729" t="str">
        <f>VLOOKUP(H729,CODE_SHEET!$A$2:$G$151,4,FALSE)</f>
        <v>faveolata</v>
      </c>
      <c r="K729" s="1">
        <v>30</v>
      </c>
      <c r="L729" s="1">
        <v>20</v>
      </c>
      <c r="M729" s="1">
        <v>10</v>
      </c>
      <c r="N729">
        <f t="shared" si="46"/>
        <v>785.39816339744834</v>
      </c>
      <c r="O729">
        <v>10</v>
      </c>
      <c r="P729" t="s">
        <v>29</v>
      </c>
      <c r="Q729" t="s">
        <v>30</v>
      </c>
      <c r="R729">
        <v>5</v>
      </c>
      <c r="S729">
        <v>0</v>
      </c>
      <c r="T729">
        <v>0</v>
      </c>
      <c r="U729">
        <v>0</v>
      </c>
      <c r="V729">
        <v>0</v>
      </c>
      <c r="W729">
        <v>0</v>
      </c>
      <c r="X729">
        <f t="shared" si="47"/>
        <v>0</v>
      </c>
      <c r="Y729">
        <f t="shared" si="48"/>
        <v>785.39816339744834</v>
      </c>
    </row>
    <row r="730" spans="1:25">
      <c r="A730">
        <v>2020</v>
      </c>
      <c r="B730" t="s">
        <v>25</v>
      </c>
      <c r="C730">
        <v>27</v>
      </c>
      <c r="D730" t="s">
        <v>58</v>
      </c>
      <c r="E730">
        <v>45</v>
      </c>
      <c r="F730">
        <v>2</v>
      </c>
      <c r="G730" t="s">
        <v>38</v>
      </c>
      <c r="H730" t="s">
        <v>39</v>
      </c>
      <c r="I730" t="str">
        <f>VLOOKUP(H730,CODE_SHEET!$A$2:$G$151,3,FALSE)</f>
        <v>Orbicella</v>
      </c>
      <c r="J730" t="str">
        <f>VLOOKUP(H730,CODE_SHEET!$A$2:$G$151,4,FALSE)</f>
        <v>faveolata</v>
      </c>
      <c r="K730" s="1">
        <v>55</v>
      </c>
      <c r="L730" s="1">
        <v>40</v>
      </c>
      <c r="M730" s="1">
        <v>33</v>
      </c>
      <c r="N730">
        <f t="shared" si="46"/>
        <v>4924.4464845020011</v>
      </c>
      <c r="O730">
        <v>10</v>
      </c>
      <c r="P730" t="s">
        <v>29</v>
      </c>
      <c r="Q730" t="s">
        <v>30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5</v>
      </c>
      <c r="X730">
        <f t="shared" si="47"/>
        <v>246.22232422510007</v>
      </c>
      <c r="Y730">
        <f t="shared" si="48"/>
        <v>4678.2241602769009</v>
      </c>
    </row>
    <row r="731" spans="1:25">
      <c r="A731">
        <v>2020</v>
      </c>
      <c r="B731" t="s">
        <v>25</v>
      </c>
      <c r="C731">
        <v>27</v>
      </c>
      <c r="D731" t="s">
        <v>58</v>
      </c>
      <c r="E731">
        <v>45</v>
      </c>
      <c r="F731">
        <v>2</v>
      </c>
      <c r="G731" t="s">
        <v>38</v>
      </c>
      <c r="H731" t="s">
        <v>28</v>
      </c>
      <c r="I731" t="str">
        <f>VLOOKUP(H731,CODE_SHEET!$A$2:$G$151,3,FALSE)</f>
        <v>Porites</v>
      </c>
      <c r="J731" t="str">
        <f>VLOOKUP(H731,CODE_SHEET!$A$2:$G$151,4,FALSE)</f>
        <v>astreoides</v>
      </c>
      <c r="K731" s="1">
        <v>10</v>
      </c>
      <c r="L731" s="1">
        <v>10</v>
      </c>
      <c r="M731" s="1">
        <v>2</v>
      </c>
      <c r="N731">
        <f t="shared" si="46"/>
        <v>62.831853071795862</v>
      </c>
      <c r="O731">
        <v>10</v>
      </c>
      <c r="P731" t="s">
        <v>29</v>
      </c>
      <c r="Q731" t="s">
        <v>30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f t="shared" si="47"/>
        <v>0</v>
      </c>
      <c r="Y731">
        <f t="shared" si="48"/>
        <v>62.831853071795862</v>
      </c>
    </row>
    <row r="732" spans="1:25">
      <c r="A732">
        <v>2020</v>
      </c>
      <c r="B732" t="s">
        <v>25</v>
      </c>
      <c r="C732">
        <v>27</v>
      </c>
      <c r="D732" t="s">
        <v>58</v>
      </c>
      <c r="E732">
        <v>45</v>
      </c>
      <c r="F732">
        <v>2</v>
      </c>
      <c r="G732" t="s">
        <v>38</v>
      </c>
      <c r="H732" t="s">
        <v>49</v>
      </c>
      <c r="I732" t="str">
        <f>VLOOKUP(H732,CODE_SHEET!$A$2:$G$151,3,FALSE)</f>
        <v xml:space="preserve">Stephanocoenia </v>
      </c>
      <c r="J732" t="str">
        <f>VLOOKUP(H732,CODE_SHEET!$A$2:$G$151,4,FALSE)</f>
        <v>intersepta</v>
      </c>
      <c r="K732" s="1">
        <v>10</v>
      </c>
      <c r="L732" s="1">
        <v>10</v>
      </c>
      <c r="M732" s="1">
        <v>1</v>
      </c>
      <c r="N732">
        <f t="shared" si="46"/>
        <v>31.415926535897931</v>
      </c>
      <c r="O732">
        <v>10</v>
      </c>
      <c r="P732" t="s">
        <v>29</v>
      </c>
      <c r="Q732" t="s">
        <v>30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f t="shared" si="47"/>
        <v>0</v>
      </c>
      <c r="Y732">
        <f t="shared" si="48"/>
        <v>31.415926535897931</v>
      </c>
    </row>
    <row r="733" spans="1:25">
      <c r="A733">
        <v>2020</v>
      </c>
      <c r="B733" t="s">
        <v>25</v>
      </c>
      <c r="C733">
        <v>27</v>
      </c>
      <c r="D733" t="s">
        <v>58</v>
      </c>
      <c r="E733">
        <v>45</v>
      </c>
      <c r="F733">
        <v>2</v>
      </c>
      <c r="G733" t="s">
        <v>38</v>
      </c>
      <c r="H733" t="s">
        <v>31</v>
      </c>
      <c r="I733" t="str">
        <f>VLOOKUP(H733,CODE_SHEET!$A$2:$G$151,3,FALSE)</f>
        <v>Siderastrea</v>
      </c>
      <c r="J733" t="str">
        <f>VLOOKUP(H733,CODE_SHEET!$A$2:$G$151,4,FALSE)</f>
        <v>siderea</v>
      </c>
      <c r="K733" s="1">
        <v>25</v>
      </c>
      <c r="L733" s="1">
        <v>20</v>
      </c>
      <c r="M733" s="1">
        <v>15</v>
      </c>
      <c r="N733">
        <f t="shared" si="46"/>
        <v>1060.2875205865553</v>
      </c>
      <c r="O733">
        <v>10</v>
      </c>
      <c r="P733" t="s">
        <v>29</v>
      </c>
      <c r="Q733" t="s">
        <v>30</v>
      </c>
      <c r="R733">
        <v>40</v>
      </c>
      <c r="S733">
        <v>0</v>
      </c>
      <c r="T733">
        <v>0</v>
      </c>
      <c r="U733">
        <v>0</v>
      </c>
      <c r="V733">
        <v>0</v>
      </c>
      <c r="W733">
        <v>20</v>
      </c>
      <c r="X733">
        <f t="shared" si="47"/>
        <v>212.05750411731105</v>
      </c>
      <c r="Y733">
        <f t="shared" si="48"/>
        <v>848.23001646924422</v>
      </c>
    </row>
    <row r="734" spans="1:25">
      <c r="A734">
        <v>2020</v>
      </c>
      <c r="B734" t="s">
        <v>25</v>
      </c>
      <c r="C734">
        <v>27</v>
      </c>
      <c r="D734" t="s">
        <v>58</v>
      </c>
      <c r="E734">
        <v>45</v>
      </c>
      <c r="F734">
        <v>2</v>
      </c>
      <c r="G734" t="s">
        <v>38</v>
      </c>
      <c r="H734" t="s">
        <v>39</v>
      </c>
      <c r="I734" t="str">
        <f>VLOOKUP(H734,CODE_SHEET!$A$2:$G$151,3,FALSE)</f>
        <v>Orbicella</v>
      </c>
      <c r="J734" t="str">
        <f>VLOOKUP(H734,CODE_SHEET!$A$2:$G$151,4,FALSE)</f>
        <v>faveolata</v>
      </c>
      <c r="K734" s="1">
        <v>25</v>
      </c>
      <c r="L734" s="1">
        <v>20</v>
      </c>
      <c r="M734" s="1">
        <v>5</v>
      </c>
      <c r="N734">
        <f t="shared" si="46"/>
        <v>353.42917352885172</v>
      </c>
      <c r="O734">
        <v>10</v>
      </c>
      <c r="P734" t="s">
        <v>29</v>
      </c>
      <c r="Q734" t="s">
        <v>30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f t="shared" si="47"/>
        <v>0</v>
      </c>
      <c r="Y734">
        <f t="shared" si="48"/>
        <v>353.42917352885172</v>
      </c>
    </row>
    <row r="735" spans="1:25">
      <c r="A735">
        <v>2020</v>
      </c>
      <c r="B735" t="s">
        <v>25</v>
      </c>
      <c r="C735">
        <v>27</v>
      </c>
      <c r="D735" t="s">
        <v>58</v>
      </c>
      <c r="E735">
        <v>45</v>
      </c>
      <c r="F735">
        <v>2</v>
      </c>
      <c r="G735" t="s">
        <v>38</v>
      </c>
      <c r="H735" t="s">
        <v>37</v>
      </c>
      <c r="I735" t="str">
        <f>VLOOKUP(H735,CODE_SHEET!$A$2:$G$151,3,FALSE)</f>
        <v>Pseudodiploria</v>
      </c>
      <c r="J735" t="str">
        <f>VLOOKUP(H735,CODE_SHEET!$A$2:$G$151,4,FALSE)</f>
        <v>strigosa</v>
      </c>
      <c r="K735" s="1">
        <v>40</v>
      </c>
      <c r="L735" s="1">
        <v>25</v>
      </c>
      <c r="M735" s="1">
        <v>25</v>
      </c>
      <c r="N735">
        <f t="shared" si="46"/>
        <v>2552.5440310417071</v>
      </c>
      <c r="O735">
        <v>10</v>
      </c>
      <c r="P735" t="s">
        <v>29</v>
      </c>
      <c r="Q735" t="s">
        <v>30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f t="shared" si="47"/>
        <v>0</v>
      </c>
      <c r="Y735">
        <f t="shared" si="48"/>
        <v>2552.5440310417071</v>
      </c>
    </row>
    <row r="736" spans="1:25">
      <c r="A736">
        <v>2020</v>
      </c>
      <c r="B736" t="s">
        <v>25</v>
      </c>
      <c r="C736">
        <v>27</v>
      </c>
      <c r="D736" t="s">
        <v>58</v>
      </c>
      <c r="E736">
        <v>45</v>
      </c>
      <c r="F736">
        <v>2</v>
      </c>
      <c r="G736" t="s">
        <v>38</v>
      </c>
      <c r="H736" t="s">
        <v>40</v>
      </c>
      <c r="I736" t="str">
        <f>VLOOKUP(H736,CODE_SHEET!$A$2:$G$151,3,FALSE)</f>
        <v>Porites</v>
      </c>
      <c r="J736" t="str">
        <f>VLOOKUP(H736,CODE_SHEET!$A$2:$G$151,4,FALSE)</f>
        <v>furcata</v>
      </c>
      <c r="K736" s="1">
        <v>10</v>
      </c>
      <c r="L736" s="1">
        <v>5</v>
      </c>
      <c r="M736" s="1">
        <v>3</v>
      </c>
      <c r="N736">
        <f t="shared" si="46"/>
        <v>70.685834705770333</v>
      </c>
      <c r="O736">
        <v>10</v>
      </c>
      <c r="P736" t="s">
        <v>29</v>
      </c>
      <c r="Q736" t="s">
        <v>30</v>
      </c>
      <c r="R736">
        <v>10</v>
      </c>
      <c r="S736">
        <v>0</v>
      </c>
      <c r="T736">
        <v>0</v>
      </c>
      <c r="U736">
        <v>0</v>
      </c>
      <c r="V736">
        <v>0</v>
      </c>
      <c r="W736">
        <v>30</v>
      </c>
      <c r="X736">
        <f t="shared" si="47"/>
        <v>21.205750411731099</v>
      </c>
      <c r="Y736">
        <f t="shared" si="48"/>
        <v>49.48008429403923</v>
      </c>
    </row>
    <row r="737" spans="1:25">
      <c r="A737">
        <v>2020</v>
      </c>
      <c r="B737" t="s">
        <v>25</v>
      </c>
      <c r="C737">
        <v>27</v>
      </c>
      <c r="D737" t="s">
        <v>58</v>
      </c>
      <c r="E737">
        <v>45</v>
      </c>
      <c r="F737">
        <v>2</v>
      </c>
      <c r="G737" t="s">
        <v>38</v>
      </c>
      <c r="H737" t="s">
        <v>39</v>
      </c>
      <c r="I737" t="str">
        <f>VLOOKUP(H737,CODE_SHEET!$A$2:$G$151,3,FALSE)</f>
        <v>Orbicella</v>
      </c>
      <c r="J737" t="str">
        <f>VLOOKUP(H737,CODE_SHEET!$A$2:$G$151,4,FALSE)</f>
        <v>faveolata</v>
      </c>
      <c r="K737" s="1">
        <v>100</v>
      </c>
      <c r="L737" s="1">
        <v>70</v>
      </c>
      <c r="M737" s="1">
        <v>40</v>
      </c>
      <c r="N737">
        <f t="shared" si="46"/>
        <v>10681.415022205296</v>
      </c>
      <c r="O737">
        <v>10</v>
      </c>
      <c r="P737" t="s">
        <v>29</v>
      </c>
      <c r="Q737" t="s">
        <v>30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f t="shared" si="47"/>
        <v>0</v>
      </c>
      <c r="Y737">
        <f t="shared" si="48"/>
        <v>10681.415022205296</v>
      </c>
    </row>
    <row r="738" spans="1:25">
      <c r="A738">
        <v>2020</v>
      </c>
      <c r="B738" t="s">
        <v>25</v>
      </c>
      <c r="C738">
        <v>27</v>
      </c>
      <c r="D738" t="s">
        <v>58</v>
      </c>
      <c r="E738">
        <v>45</v>
      </c>
      <c r="F738">
        <v>2</v>
      </c>
      <c r="G738" t="s">
        <v>38</v>
      </c>
      <c r="H738" t="s">
        <v>31</v>
      </c>
      <c r="I738" t="str">
        <f>VLOOKUP(H738,CODE_SHEET!$A$2:$G$151,3,FALSE)</f>
        <v>Siderastrea</v>
      </c>
      <c r="J738" t="str">
        <f>VLOOKUP(H738,CODE_SHEET!$A$2:$G$151,4,FALSE)</f>
        <v>siderea</v>
      </c>
      <c r="K738" s="1">
        <v>5</v>
      </c>
      <c r="L738" s="1">
        <v>5</v>
      </c>
      <c r="M738" s="1">
        <v>1</v>
      </c>
      <c r="N738">
        <f t="shared" si="46"/>
        <v>15.707963267948966</v>
      </c>
      <c r="O738">
        <v>10</v>
      </c>
      <c r="P738" t="s">
        <v>29</v>
      </c>
      <c r="Q738" t="s">
        <v>30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f t="shared" si="47"/>
        <v>0</v>
      </c>
      <c r="Y738">
        <f t="shared" si="48"/>
        <v>15.707963267948966</v>
      </c>
    </row>
    <row r="739" spans="1:25">
      <c r="A739">
        <v>2020</v>
      </c>
      <c r="B739" t="s">
        <v>25</v>
      </c>
      <c r="C739">
        <v>27</v>
      </c>
      <c r="D739" t="s">
        <v>58</v>
      </c>
      <c r="E739">
        <v>45</v>
      </c>
      <c r="F739">
        <v>2</v>
      </c>
      <c r="G739" t="s">
        <v>38</v>
      </c>
      <c r="H739" t="s">
        <v>28</v>
      </c>
      <c r="I739" t="str">
        <f>VLOOKUP(H739,CODE_SHEET!$A$2:$G$151,3,FALSE)</f>
        <v>Porites</v>
      </c>
      <c r="J739" t="str">
        <f>VLOOKUP(H739,CODE_SHEET!$A$2:$G$151,4,FALSE)</f>
        <v>astreoides</v>
      </c>
      <c r="K739" s="1">
        <v>7</v>
      </c>
      <c r="L739" s="1">
        <v>5</v>
      </c>
      <c r="M739" s="1">
        <v>1</v>
      </c>
      <c r="N739">
        <f t="shared" si="46"/>
        <v>18.849555921538759</v>
      </c>
      <c r="O739">
        <v>10</v>
      </c>
      <c r="P739" t="s">
        <v>29</v>
      </c>
      <c r="Q739" t="s">
        <v>30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f t="shared" si="47"/>
        <v>0</v>
      </c>
      <c r="Y739">
        <f t="shared" si="48"/>
        <v>18.849555921538759</v>
      </c>
    </row>
    <row r="740" spans="1:25">
      <c r="A740">
        <v>2020</v>
      </c>
      <c r="B740" t="s">
        <v>25</v>
      </c>
      <c r="C740">
        <v>27</v>
      </c>
      <c r="D740" t="s">
        <v>58</v>
      </c>
      <c r="E740">
        <v>45</v>
      </c>
      <c r="F740">
        <v>2</v>
      </c>
      <c r="G740" t="s">
        <v>38</v>
      </c>
      <c r="H740" t="s">
        <v>28</v>
      </c>
      <c r="I740" t="str">
        <f>VLOOKUP(H740,CODE_SHEET!$A$2:$G$151,3,FALSE)</f>
        <v>Porites</v>
      </c>
      <c r="J740" t="str">
        <f>VLOOKUP(H740,CODE_SHEET!$A$2:$G$151,4,FALSE)</f>
        <v>astreoides</v>
      </c>
      <c r="K740" s="1">
        <v>10</v>
      </c>
      <c r="L740" s="1">
        <v>10</v>
      </c>
      <c r="M740" s="1">
        <v>3</v>
      </c>
      <c r="N740">
        <f t="shared" si="46"/>
        <v>94.247779607693786</v>
      </c>
      <c r="O740">
        <v>10</v>
      </c>
      <c r="P740" t="s">
        <v>29</v>
      </c>
      <c r="Q740" t="s">
        <v>30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30</v>
      </c>
      <c r="X740">
        <f t="shared" si="47"/>
        <v>28.274333882308134</v>
      </c>
      <c r="Y740">
        <f t="shared" si="48"/>
        <v>65.973445725385659</v>
      </c>
    </row>
    <row r="741" spans="1:25">
      <c r="A741">
        <v>2020</v>
      </c>
      <c r="B741" t="s">
        <v>25</v>
      </c>
      <c r="C741">
        <v>27</v>
      </c>
      <c r="D741" t="s">
        <v>58</v>
      </c>
      <c r="E741">
        <v>45</v>
      </c>
      <c r="F741">
        <v>2</v>
      </c>
      <c r="G741" t="s">
        <v>38</v>
      </c>
      <c r="H741" t="s">
        <v>39</v>
      </c>
      <c r="I741" t="str">
        <f>VLOOKUP(H741,CODE_SHEET!$A$2:$G$151,3,FALSE)</f>
        <v>Orbicella</v>
      </c>
      <c r="J741" t="str">
        <f>VLOOKUP(H741,CODE_SHEET!$A$2:$G$151,4,FALSE)</f>
        <v>faveolata</v>
      </c>
      <c r="K741" s="1">
        <v>30</v>
      </c>
      <c r="L741" s="1">
        <v>15</v>
      </c>
      <c r="M741" s="1">
        <v>5</v>
      </c>
      <c r="N741">
        <f t="shared" si="46"/>
        <v>353.42917352885172</v>
      </c>
      <c r="O741">
        <v>10</v>
      </c>
      <c r="P741" t="s">
        <v>29</v>
      </c>
      <c r="Q741" t="s">
        <v>30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f t="shared" si="47"/>
        <v>0</v>
      </c>
      <c r="Y741">
        <f t="shared" si="48"/>
        <v>353.42917352885172</v>
      </c>
    </row>
    <row r="742" spans="1:25">
      <c r="A742">
        <v>2020</v>
      </c>
      <c r="B742" t="s">
        <v>25</v>
      </c>
      <c r="C742">
        <v>27</v>
      </c>
      <c r="D742" t="s">
        <v>58</v>
      </c>
      <c r="E742">
        <v>45</v>
      </c>
      <c r="F742">
        <v>2</v>
      </c>
      <c r="G742" t="s">
        <v>38</v>
      </c>
      <c r="H742" t="s">
        <v>33</v>
      </c>
      <c r="I742" t="str">
        <f>VLOOKUP(H742,CODE_SHEET!$A$2:$G$151,3,FALSE)</f>
        <v>Agaricia</v>
      </c>
      <c r="J742" t="str">
        <f>VLOOKUP(H742,CODE_SHEET!$A$2:$G$151,4,FALSE)</f>
        <v>agaricites</v>
      </c>
      <c r="K742" s="1">
        <v>20</v>
      </c>
      <c r="L742" s="1">
        <v>15</v>
      </c>
      <c r="M742" s="1">
        <v>10</v>
      </c>
      <c r="N742">
        <f t="shared" ref="N742:N805" si="49">PI()*(K742/2)*M742+PI()*(L742/2)*M742</f>
        <v>549.77871437821386</v>
      </c>
      <c r="O742">
        <v>10</v>
      </c>
      <c r="P742" t="s">
        <v>29</v>
      </c>
      <c r="Q742" t="s">
        <v>30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f t="shared" si="47"/>
        <v>0</v>
      </c>
      <c r="Y742">
        <f t="shared" si="48"/>
        <v>549.77871437821386</v>
      </c>
    </row>
    <row r="743" spans="1:25">
      <c r="A743">
        <v>2020</v>
      </c>
      <c r="B743" t="s">
        <v>25</v>
      </c>
      <c r="C743">
        <v>27</v>
      </c>
      <c r="D743" t="s">
        <v>58</v>
      </c>
      <c r="E743">
        <v>45</v>
      </c>
      <c r="F743">
        <v>2</v>
      </c>
      <c r="G743" t="s">
        <v>38</v>
      </c>
      <c r="H743" t="s">
        <v>31</v>
      </c>
      <c r="I743" t="str">
        <f>VLOOKUP(H743,CODE_SHEET!$A$2:$G$151,3,FALSE)</f>
        <v>Siderastrea</v>
      </c>
      <c r="J743" t="str">
        <f>VLOOKUP(H743,CODE_SHEET!$A$2:$G$151,4,FALSE)</f>
        <v>siderea</v>
      </c>
      <c r="K743" s="1">
        <v>30</v>
      </c>
      <c r="L743" s="1">
        <v>15</v>
      </c>
      <c r="M743" s="1">
        <v>10</v>
      </c>
      <c r="N743">
        <f t="shared" si="49"/>
        <v>706.85834705770344</v>
      </c>
      <c r="O743">
        <v>10</v>
      </c>
      <c r="P743" t="s">
        <v>29</v>
      </c>
      <c r="Q743" t="s">
        <v>30</v>
      </c>
      <c r="R743">
        <v>30</v>
      </c>
      <c r="S743">
        <v>0</v>
      </c>
      <c r="T743">
        <v>0</v>
      </c>
      <c r="U743">
        <v>0</v>
      </c>
      <c r="V743">
        <v>0</v>
      </c>
      <c r="W743">
        <v>5</v>
      </c>
      <c r="X743">
        <f t="shared" si="47"/>
        <v>35.342917352885173</v>
      </c>
      <c r="Y743">
        <f t="shared" si="48"/>
        <v>671.5154297048183</v>
      </c>
    </row>
    <row r="744" spans="1:25">
      <c r="A744">
        <v>2020</v>
      </c>
      <c r="B744" t="s">
        <v>25</v>
      </c>
      <c r="C744">
        <v>27</v>
      </c>
      <c r="D744" t="s">
        <v>58</v>
      </c>
      <c r="E744">
        <v>45</v>
      </c>
      <c r="F744">
        <v>2</v>
      </c>
      <c r="G744" t="s">
        <v>38</v>
      </c>
      <c r="H744" t="s">
        <v>39</v>
      </c>
      <c r="I744" t="str">
        <f>VLOOKUP(H744,CODE_SHEET!$A$2:$G$151,3,FALSE)</f>
        <v>Orbicella</v>
      </c>
      <c r="J744" t="str">
        <f>VLOOKUP(H744,CODE_SHEET!$A$2:$G$151,4,FALSE)</f>
        <v>faveolata</v>
      </c>
      <c r="K744" s="1">
        <v>100</v>
      </c>
      <c r="L744" s="1">
        <v>40</v>
      </c>
      <c r="M744" s="1">
        <v>20</v>
      </c>
      <c r="N744">
        <f t="shared" si="49"/>
        <v>4398.2297150257109</v>
      </c>
      <c r="O744">
        <v>10</v>
      </c>
      <c r="P744" t="s">
        <v>29</v>
      </c>
      <c r="Q744" t="s">
        <v>30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f t="shared" si="47"/>
        <v>0</v>
      </c>
      <c r="Y744">
        <f t="shared" si="48"/>
        <v>4398.2297150257109</v>
      </c>
    </row>
    <row r="745" spans="1:25">
      <c r="A745">
        <v>2020</v>
      </c>
      <c r="B745" t="s">
        <v>25</v>
      </c>
      <c r="C745">
        <v>27</v>
      </c>
      <c r="D745" t="s">
        <v>58</v>
      </c>
      <c r="E745">
        <v>45</v>
      </c>
      <c r="F745">
        <v>2</v>
      </c>
      <c r="G745" t="s">
        <v>38</v>
      </c>
      <c r="H745" t="s">
        <v>36</v>
      </c>
      <c r="I745" t="str">
        <f>VLOOKUP(H745,CODE_SHEET!$A$2:$G$151,3,FALSE)</f>
        <v>Eusmilia</v>
      </c>
      <c r="J745" t="str">
        <f>VLOOKUP(H745,CODE_SHEET!$A$2:$G$151,4,FALSE)</f>
        <v>fastigiata</v>
      </c>
      <c r="K745" s="1">
        <v>10</v>
      </c>
      <c r="L745" s="1">
        <v>10</v>
      </c>
      <c r="M745" s="1">
        <v>5</v>
      </c>
      <c r="N745">
        <f t="shared" si="49"/>
        <v>157.07963267948966</v>
      </c>
      <c r="O745">
        <v>10</v>
      </c>
      <c r="P745" t="s">
        <v>29</v>
      </c>
      <c r="Q745" t="s">
        <v>30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30</v>
      </c>
      <c r="X745">
        <f t="shared" si="47"/>
        <v>47.1238898038469</v>
      </c>
      <c r="Y745">
        <f t="shared" si="48"/>
        <v>109.95574287564276</v>
      </c>
    </row>
    <row r="746" spans="1:25">
      <c r="A746">
        <v>2020</v>
      </c>
      <c r="B746" t="s">
        <v>25</v>
      </c>
      <c r="C746">
        <v>27</v>
      </c>
      <c r="D746" t="s">
        <v>58</v>
      </c>
      <c r="E746">
        <v>45</v>
      </c>
      <c r="F746">
        <v>2</v>
      </c>
      <c r="G746" t="s">
        <v>38</v>
      </c>
      <c r="H746" t="s">
        <v>34</v>
      </c>
      <c r="I746" t="str">
        <f>VLOOKUP(H746,CODE_SHEET!$A$2:$G$151,3,FALSE)</f>
        <v>Orbicella</v>
      </c>
      <c r="J746" t="str">
        <f>VLOOKUP(H746,CODE_SHEET!$A$2:$G$151,4,FALSE)</f>
        <v>annularis</v>
      </c>
      <c r="K746" s="1">
        <v>15</v>
      </c>
      <c r="L746" s="1">
        <v>10</v>
      </c>
      <c r="M746" s="1">
        <v>15</v>
      </c>
      <c r="N746">
        <f t="shared" si="49"/>
        <v>589.0486225480862</v>
      </c>
      <c r="O746">
        <v>10</v>
      </c>
      <c r="P746" t="s">
        <v>29</v>
      </c>
      <c r="Q746" t="s">
        <v>30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f t="shared" si="47"/>
        <v>0</v>
      </c>
      <c r="Y746">
        <f t="shared" si="48"/>
        <v>589.0486225480862</v>
      </c>
    </row>
    <row r="747" spans="1:25">
      <c r="A747">
        <v>2020</v>
      </c>
      <c r="B747" t="s">
        <v>25</v>
      </c>
      <c r="C747">
        <v>27</v>
      </c>
      <c r="D747" t="s">
        <v>58</v>
      </c>
      <c r="E747">
        <v>45</v>
      </c>
      <c r="F747">
        <v>2</v>
      </c>
      <c r="G747" t="s">
        <v>38</v>
      </c>
      <c r="H747" t="s">
        <v>39</v>
      </c>
      <c r="I747" t="str">
        <f>VLOOKUP(H747,CODE_SHEET!$A$2:$G$151,3,FALSE)</f>
        <v>Orbicella</v>
      </c>
      <c r="J747" t="str">
        <f>VLOOKUP(H747,CODE_SHEET!$A$2:$G$151,4,FALSE)</f>
        <v>faveolata</v>
      </c>
      <c r="K747" s="1">
        <v>70</v>
      </c>
      <c r="L747" s="1">
        <v>65</v>
      </c>
      <c r="M747" s="1">
        <v>65</v>
      </c>
      <c r="N747">
        <f t="shared" si="49"/>
        <v>13783.737767625216</v>
      </c>
      <c r="O747">
        <v>10</v>
      </c>
      <c r="P747" t="s">
        <v>29</v>
      </c>
      <c r="Q747" t="s">
        <v>30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5</v>
      </c>
      <c r="X747">
        <f t="shared" si="47"/>
        <v>689.18688838126081</v>
      </c>
      <c r="Y747">
        <f t="shared" si="48"/>
        <v>13094.550879243956</v>
      </c>
    </row>
    <row r="748" spans="1:25">
      <c r="A748">
        <v>2020</v>
      </c>
      <c r="B748" t="s">
        <v>25</v>
      </c>
      <c r="C748">
        <v>27</v>
      </c>
      <c r="D748" t="s">
        <v>58</v>
      </c>
      <c r="E748">
        <v>45</v>
      </c>
      <c r="F748">
        <v>2</v>
      </c>
      <c r="G748" t="s">
        <v>38</v>
      </c>
      <c r="H748" t="s">
        <v>39</v>
      </c>
      <c r="I748" t="str">
        <f>VLOOKUP(H748,CODE_SHEET!$A$2:$G$151,3,FALSE)</f>
        <v>Orbicella</v>
      </c>
      <c r="J748" t="str">
        <f>VLOOKUP(H748,CODE_SHEET!$A$2:$G$151,4,FALSE)</f>
        <v>faveolata</v>
      </c>
      <c r="K748" s="1">
        <v>5</v>
      </c>
      <c r="L748" s="1">
        <v>5</v>
      </c>
      <c r="N748">
        <f t="shared" si="49"/>
        <v>0</v>
      </c>
      <c r="O748">
        <v>10</v>
      </c>
      <c r="P748" t="s">
        <v>29</v>
      </c>
      <c r="Q748" t="s">
        <v>30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f t="shared" si="47"/>
        <v>0</v>
      </c>
      <c r="Y748">
        <f t="shared" si="48"/>
        <v>0</v>
      </c>
    </row>
    <row r="749" spans="1:25">
      <c r="A749">
        <v>2020</v>
      </c>
      <c r="B749" t="s">
        <v>25</v>
      </c>
      <c r="C749">
        <v>27</v>
      </c>
      <c r="D749" t="s">
        <v>58</v>
      </c>
      <c r="E749">
        <v>45</v>
      </c>
      <c r="F749">
        <v>2</v>
      </c>
      <c r="G749" t="s">
        <v>38</v>
      </c>
      <c r="H749" t="s">
        <v>33</v>
      </c>
      <c r="I749" t="str">
        <f>VLOOKUP(H749,CODE_SHEET!$A$2:$G$151,3,FALSE)</f>
        <v>Agaricia</v>
      </c>
      <c r="J749" t="str">
        <f>VLOOKUP(H749,CODE_SHEET!$A$2:$G$151,4,FALSE)</f>
        <v>agaricites</v>
      </c>
      <c r="K749" s="1">
        <v>10</v>
      </c>
      <c r="L749" s="1">
        <v>7</v>
      </c>
      <c r="M749" s="1">
        <v>1</v>
      </c>
      <c r="N749">
        <f t="shared" si="49"/>
        <v>26.703537555513243</v>
      </c>
      <c r="O749">
        <v>10</v>
      </c>
      <c r="P749" t="s">
        <v>29</v>
      </c>
      <c r="Q749" t="s">
        <v>30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f t="shared" si="47"/>
        <v>0</v>
      </c>
      <c r="Y749">
        <f t="shared" si="48"/>
        <v>26.703537555513243</v>
      </c>
    </row>
    <row r="750" spans="1:25">
      <c r="A750">
        <v>2020</v>
      </c>
      <c r="B750" t="s">
        <v>25</v>
      </c>
      <c r="C750">
        <v>27</v>
      </c>
      <c r="D750" t="s">
        <v>58</v>
      </c>
      <c r="E750">
        <v>45</v>
      </c>
      <c r="F750">
        <v>2</v>
      </c>
      <c r="G750" t="s">
        <v>38</v>
      </c>
      <c r="H750" t="s">
        <v>34</v>
      </c>
      <c r="I750" t="str">
        <f>VLOOKUP(H750,CODE_SHEET!$A$2:$G$151,3,FALSE)</f>
        <v>Orbicella</v>
      </c>
      <c r="J750" t="str">
        <f>VLOOKUP(H750,CODE_SHEET!$A$2:$G$151,4,FALSE)</f>
        <v>annularis</v>
      </c>
      <c r="K750" s="1">
        <v>15</v>
      </c>
      <c r="L750" s="1">
        <v>10</v>
      </c>
      <c r="M750" s="1">
        <v>2</v>
      </c>
      <c r="N750">
        <f t="shared" si="49"/>
        <v>78.539816339744817</v>
      </c>
      <c r="O750">
        <v>10</v>
      </c>
      <c r="P750" t="s">
        <v>29</v>
      </c>
      <c r="Q750" t="s">
        <v>30</v>
      </c>
      <c r="R750">
        <v>10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f t="shared" si="47"/>
        <v>0</v>
      </c>
      <c r="Y750">
        <f t="shared" si="48"/>
        <v>78.539816339744817</v>
      </c>
    </row>
    <row r="751" spans="1:25">
      <c r="A751">
        <v>2020</v>
      </c>
      <c r="B751" t="s">
        <v>25</v>
      </c>
      <c r="C751">
        <v>27</v>
      </c>
      <c r="D751" t="s">
        <v>58</v>
      </c>
      <c r="E751">
        <v>45</v>
      </c>
      <c r="F751">
        <v>2</v>
      </c>
      <c r="G751" t="s">
        <v>38</v>
      </c>
      <c r="H751" t="s">
        <v>28</v>
      </c>
      <c r="I751" t="str">
        <f>VLOOKUP(H751,CODE_SHEET!$A$2:$G$151,3,FALSE)</f>
        <v>Porites</v>
      </c>
      <c r="J751" t="str">
        <f>VLOOKUP(H751,CODE_SHEET!$A$2:$G$151,4,FALSE)</f>
        <v>astreoides</v>
      </c>
      <c r="K751" s="1">
        <v>7</v>
      </c>
      <c r="L751" s="1">
        <v>7</v>
      </c>
      <c r="M751" s="1">
        <v>3</v>
      </c>
      <c r="N751">
        <f t="shared" si="49"/>
        <v>65.973445725385659</v>
      </c>
      <c r="O751">
        <v>10</v>
      </c>
      <c r="P751" t="s">
        <v>29</v>
      </c>
      <c r="Q751" t="s">
        <v>30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f t="shared" si="47"/>
        <v>0</v>
      </c>
      <c r="Y751">
        <f t="shared" si="48"/>
        <v>65.973445725385659</v>
      </c>
    </row>
    <row r="752" spans="1:25">
      <c r="A752">
        <v>2020</v>
      </c>
      <c r="B752" t="s">
        <v>25</v>
      </c>
      <c r="C752">
        <v>27</v>
      </c>
      <c r="D752" t="s">
        <v>58</v>
      </c>
      <c r="E752">
        <v>45</v>
      </c>
      <c r="F752">
        <v>2</v>
      </c>
      <c r="G752" t="s">
        <v>38</v>
      </c>
      <c r="H752" t="s">
        <v>31</v>
      </c>
      <c r="I752" t="str">
        <f>VLOOKUP(H752,CODE_SHEET!$A$2:$G$151,3,FALSE)</f>
        <v>Siderastrea</v>
      </c>
      <c r="J752" t="str">
        <f>VLOOKUP(H752,CODE_SHEET!$A$2:$G$151,4,FALSE)</f>
        <v>siderea</v>
      </c>
      <c r="K752" s="1">
        <v>8</v>
      </c>
      <c r="L752" s="1">
        <v>6</v>
      </c>
      <c r="M752" s="1">
        <v>2</v>
      </c>
      <c r="N752">
        <f t="shared" si="49"/>
        <v>43.982297150257104</v>
      </c>
      <c r="O752">
        <v>10</v>
      </c>
      <c r="P752" t="s">
        <v>29</v>
      </c>
      <c r="Q752" t="s">
        <v>30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f t="shared" si="47"/>
        <v>0</v>
      </c>
      <c r="Y752">
        <f t="shared" si="48"/>
        <v>43.982297150257104</v>
      </c>
    </row>
    <row r="753" spans="1:25">
      <c r="A753">
        <v>2020</v>
      </c>
      <c r="B753" t="s">
        <v>25</v>
      </c>
      <c r="C753">
        <v>27</v>
      </c>
      <c r="D753" t="s">
        <v>58</v>
      </c>
      <c r="E753">
        <v>45</v>
      </c>
      <c r="F753">
        <v>2</v>
      </c>
      <c r="G753" t="s">
        <v>38</v>
      </c>
      <c r="H753" t="s">
        <v>69</v>
      </c>
      <c r="I753" t="str">
        <f>VLOOKUP(H753,CODE_SHEET!$A$2:$G$151,3,FALSE)</f>
        <v>Diploria</v>
      </c>
      <c r="J753" t="str">
        <f>VLOOKUP(H753,CODE_SHEET!$A$2:$G$151,4,FALSE)</f>
        <v>strigosa</v>
      </c>
      <c r="K753" s="1">
        <v>35</v>
      </c>
      <c r="L753" s="1">
        <v>25</v>
      </c>
      <c r="M753" s="1">
        <v>15</v>
      </c>
      <c r="N753">
        <f t="shared" si="49"/>
        <v>1413.7166941154069</v>
      </c>
      <c r="O753">
        <v>10</v>
      </c>
      <c r="P753" t="s">
        <v>29</v>
      </c>
      <c r="Q753" t="s">
        <v>30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f t="shared" si="47"/>
        <v>0</v>
      </c>
      <c r="Y753">
        <f t="shared" si="48"/>
        <v>1413.7166941154069</v>
      </c>
    </row>
    <row r="754" spans="1:25">
      <c r="A754">
        <v>2020</v>
      </c>
      <c r="B754" t="s">
        <v>25</v>
      </c>
      <c r="C754">
        <v>27</v>
      </c>
      <c r="D754" t="s">
        <v>58</v>
      </c>
      <c r="E754">
        <v>45</v>
      </c>
      <c r="F754">
        <v>2</v>
      </c>
      <c r="G754" t="s">
        <v>38</v>
      </c>
      <c r="H754" t="s">
        <v>28</v>
      </c>
      <c r="I754" t="str">
        <f>VLOOKUP(H754,CODE_SHEET!$A$2:$G$151,3,FALSE)</f>
        <v>Porites</v>
      </c>
      <c r="J754" t="str">
        <f>VLOOKUP(H754,CODE_SHEET!$A$2:$G$151,4,FALSE)</f>
        <v>astreoides</v>
      </c>
      <c r="K754" s="1">
        <v>10</v>
      </c>
      <c r="L754" s="1">
        <v>8</v>
      </c>
      <c r="M754" s="1">
        <v>5</v>
      </c>
      <c r="N754">
        <f t="shared" si="49"/>
        <v>141.37166941154069</v>
      </c>
      <c r="O754">
        <v>10</v>
      </c>
      <c r="P754" t="s">
        <v>29</v>
      </c>
      <c r="Q754" t="s">
        <v>30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f t="shared" si="47"/>
        <v>0</v>
      </c>
      <c r="Y754">
        <f t="shared" si="48"/>
        <v>141.37166941154069</v>
      </c>
    </row>
    <row r="755" spans="1:25">
      <c r="A755">
        <v>2020</v>
      </c>
      <c r="B755" t="s">
        <v>25</v>
      </c>
      <c r="C755">
        <v>27</v>
      </c>
      <c r="D755" t="s">
        <v>58</v>
      </c>
      <c r="E755">
        <v>45</v>
      </c>
      <c r="F755">
        <v>2</v>
      </c>
      <c r="G755" t="s">
        <v>38</v>
      </c>
      <c r="H755" t="s">
        <v>31</v>
      </c>
      <c r="I755" t="str">
        <f>VLOOKUP(H755,CODE_SHEET!$A$2:$G$151,3,FALSE)</f>
        <v>Siderastrea</v>
      </c>
      <c r="J755" t="str">
        <f>VLOOKUP(H755,CODE_SHEET!$A$2:$G$151,4,FALSE)</f>
        <v>siderea</v>
      </c>
      <c r="K755" s="1">
        <v>45</v>
      </c>
      <c r="L755" s="1">
        <v>35</v>
      </c>
      <c r="M755" s="1">
        <v>25</v>
      </c>
      <c r="N755">
        <f t="shared" si="49"/>
        <v>3141.5926535897934</v>
      </c>
      <c r="O755">
        <v>10</v>
      </c>
      <c r="P755" t="s">
        <v>29</v>
      </c>
      <c r="Q755" t="s">
        <v>30</v>
      </c>
      <c r="R755">
        <v>0</v>
      </c>
      <c r="S755">
        <v>0</v>
      </c>
      <c r="T755">
        <v>0</v>
      </c>
      <c r="U755">
        <v>5</v>
      </c>
      <c r="V755">
        <v>0</v>
      </c>
      <c r="W755">
        <v>0</v>
      </c>
      <c r="X755">
        <f t="shared" si="47"/>
        <v>157.07963267948969</v>
      </c>
      <c r="Y755">
        <f t="shared" si="48"/>
        <v>2984.5130209103036</v>
      </c>
    </row>
    <row r="756" spans="1:25">
      <c r="A756">
        <v>2020</v>
      </c>
      <c r="B756" t="s">
        <v>25</v>
      </c>
      <c r="C756">
        <v>27</v>
      </c>
      <c r="D756" t="s">
        <v>58</v>
      </c>
      <c r="E756">
        <v>45</v>
      </c>
      <c r="F756">
        <v>2</v>
      </c>
      <c r="G756" t="s">
        <v>38</v>
      </c>
      <c r="H756" t="s">
        <v>33</v>
      </c>
      <c r="I756" t="str">
        <f>VLOOKUP(H756,CODE_SHEET!$A$2:$G$151,3,FALSE)</f>
        <v>Agaricia</v>
      </c>
      <c r="J756" t="str">
        <f>VLOOKUP(H756,CODE_SHEET!$A$2:$G$151,4,FALSE)</f>
        <v>agaricites</v>
      </c>
      <c r="K756" s="1">
        <v>20</v>
      </c>
      <c r="L756" s="1">
        <v>10</v>
      </c>
      <c r="M756" s="1">
        <v>10</v>
      </c>
      <c r="N756">
        <f t="shared" si="49"/>
        <v>471.23889803846896</v>
      </c>
      <c r="O756">
        <v>10</v>
      </c>
      <c r="P756" t="s">
        <v>29</v>
      </c>
      <c r="Q756" t="s">
        <v>30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25</v>
      </c>
      <c r="X756">
        <f t="shared" si="47"/>
        <v>117.80972450961724</v>
      </c>
      <c r="Y756">
        <f t="shared" si="48"/>
        <v>353.42917352885172</v>
      </c>
    </row>
    <row r="757" spans="1:25">
      <c r="A757">
        <v>2020</v>
      </c>
      <c r="B757" t="s">
        <v>25</v>
      </c>
      <c r="C757">
        <v>27</v>
      </c>
      <c r="D757" t="s">
        <v>58</v>
      </c>
      <c r="E757">
        <v>45</v>
      </c>
      <c r="F757">
        <v>2</v>
      </c>
      <c r="G757" t="s">
        <v>38</v>
      </c>
      <c r="H757" t="s">
        <v>34</v>
      </c>
      <c r="I757" t="str">
        <f>VLOOKUP(H757,CODE_SHEET!$A$2:$G$151,3,FALSE)</f>
        <v>Orbicella</v>
      </c>
      <c r="J757" t="str">
        <f>VLOOKUP(H757,CODE_SHEET!$A$2:$G$151,4,FALSE)</f>
        <v>annularis</v>
      </c>
      <c r="K757" s="1">
        <v>25</v>
      </c>
      <c r="L757" s="1">
        <v>15</v>
      </c>
      <c r="M757" s="1">
        <v>10</v>
      </c>
      <c r="N757">
        <f t="shared" si="49"/>
        <v>628.31853071795865</v>
      </c>
      <c r="O757">
        <v>10</v>
      </c>
      <c r="P757" t="s">
        <v>29</v>
      </c>
      <c r="Q757" t="s">
        <v>30</v>
      </c>
      <c r="R757">
        <v>10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f t="shared" si="47"/>
        <v>0</v>
      </c>
      <c r="Y757">
        <f t="shared" si="48"/>
        <v>628.31853071795865</v>
      </c>
    </row>
    <row r="758" spans="1:25">
      <c r="A758">
        <v>2020</v>
      </c>
      <c r="B758" t="s">
        <v>25</v>
      </c>
      <c r="C758">
        <v>27</v>
      </c>
      <c r="D758" t="s">
        <v>58</v>
      </c>
      <c r="E758">
        <v>45</v>
      </c>
      <c r="F758">
        <v>2</v>
      </c>
      <c r="G758" t="s">
        <v>38</v>
      </c>
      <c r="H758" t="s">
        <v>39</v>
      </c>
      <c r="I758" t="str">
        <f>VLOOKUP(H758,CODE_SHEET!$A$2:$G$151,3,FALSE)</f>
        <v>Orbicella</v>
      </c>
      <c r="J758" t="str">
        <f>VLOOKUP(H758,CODE_SHEET!$A$2:$G$151,4,FALSE)</f>
        <v>faveolata</v>
      </c>
      <c r="K758" s="1">
        <v>35</v>
      </c>
      <c r="L758" s="1">
        <v>20</v>
      </c>
      <c r="M758" s="1">
        <v>15</v>
      </c>
      <c r="N758">
        <f t="shared" si="49"/>
        <v>1295.9069696057895</v>
      </c>
      <c r="O758">
        <v>10</v>
      </c>
      <c r="P758" t="s">
        <v>29</v>
      </c>
      <c r="Q758" t="s">
        <v>30</v>
      </c>
      <c r="R758">
        <v>5</v>
      </c>
      <c r="S758">
        <v>0</v>
      </c>
      <c r="T758">
        <v>0</v>
      </c>
      <c r="U758">
        <v>0</v>
      </c>
      <c r="V758">
        <v>0</v>
      </c>
      <c r="W758">
        <v>0</v>
      </c>
      <c r="X758">
        <f t="shared" si="47"/>
        <v>0</v>
      </c>
      <c r="Y758">
        <f t="shared" si="48"/>
        <v>1295.9069696057895</v>
      </c>
    </row>
    <row r="759" spans="1:25">
      <c r="A759">
        <v>2020</v>
      </c>
      <c r="B759" t="s">
        <v>25</v>
      </c>
      <c r="C759">
        <v>27</v>
      </c>
      <c r="D759" t="s">
        <v>58</v>
      </c>
      <c r="E759">
        <v>45</v>
      </c>
      <c r="F759">
        <v>2</v>
      </c>
      <c r="G759" t="s">
        <v>38</v>
      </c>
      <c r="H759" t="s">
        <v>34</v>
      </c>
      <c r="I759" t="str">
        <f>VLOOKUP(H759,CODE_SHEET!$A$2:$G$151,3,FALSE)</f>
        <v>Orbicella</v>
      </c>
      <c r="J759" t="str">
        <f>VLOOKUP(H759,CODE_SHEET!$A$2:$G$151,4,FALSE)</f>
        <v>annularis</v>
      </c>
      <c r="K759" s="1">
        <v>40</v>
      </c>
      <c r="L759" s="1">
        <v>35</v>
      </c>
      <c r="M759" s="1">
        <v>30</v>
      </c>
      <c r="N759">
        <f t="shared" si="49"/>
        <v>3534.291735288517</v>
      </c>
      <c r="O759">
        <v>10</v>
      </c>
      <c r="P759" t="s">
        <v>29</v>
      </c>
      <c r="Q759" t="s">
        <v>30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30</v>
      </c>
      <c r="X759">
        <f t="shared" si="47"/>
        <v>1060.287520586555</v>
      </c>
      <c r="Y759">
        <f t="shared" si="48"/>
        <v>2474.0042147019622</v>
      </c>
    </row>
    <row r="760" spans="1:25">
      <c r="A760">
        <v>2020</v>
      </c>
      <c r="B760" t="s">
        <v>25</v>
      </c>
      <c r="C760">
        <v>27</v>
      </c>
      <c r="D760" t="s">
        <v>58</v>
      </c>
      <c r="E760">
        <v>45</v>
      </c>
      <c r="F760">
        <v>2</v>
      </c>
      <c r="G760" t="s">
        <v>38</v>
      </c>
      <c r="H760" t="s">
        <v>31</v>
      </c>
      <c r="I760" t="str">
        <f>VLOOKUP(H760,CODE_SHEET!$A$2:$G$151,3,FALSE)</f>
        <v>Siderastrea</v>
      </c>
      <c r="J760" t="str">
        <f>VLOOKUP(H760,CODE_SHEET!$A$2:$G$151,4,FALSE)</f>
        <v>siderea</v>
      </c>
      <c r="K760" s="1">
        <v>10</v>
      </c>
      <c r="L760" s="1">
        <v>10</v>
      </c>
      <c r="M760" s="1">
        <v>3</v>
      </c>
      <c r="N760">
        <f t="shared" si="49"/>
        <v>94.247779607693786</v>
      </c>
      <c r="O760">
        <v>10</v>
      </c>
      <c r="P760" t="s">
        <v>29</v>
      </c>
      <c r="Q760" t="s">
        <v>30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f t="shared" si="47"/>
        <v>0</v>
      </c>
      <c r="Y760">
        <f t="shared" si="48"/>
        <v>94.247779607693786</v>
      </c>
    </row>
    <row r="761" spans="1:25">
      <c r="A761">
        <v>2020</v>
      </c>
      <c r="B761" t="s">
        <v>25</v>
      </c>
      <c r="C761">
        <v>27</v>
      </c>
      <c r="D761" t="s">
        <v>58</v>
      </c>
      <c r="E761">
        <v>45</v>
      </c>
      <c r="F761">
        <v>2</v>
      </c>
      <c r="G761" t="s">
        <v>38</v>
      </c>
      <c r="H761" t="s">
        <v>34</v>
      </c>
      <c r="I761" t="str">
        <f>VLOOKUP(H761,CODE_SHEET!$A$2:$G$151,3,FALSE)</f>
        <v>Orbicella</v>
      </c>
      <c r="J761" t="str">
        <f>VLOOKUP(H761,CODE_SHEET!$A$2:$G$151,4,FALSE)</f>
        <v>annularis</v>
      </c>
      <c r="K761" s="1">
        <v>25</v>
      </c>
      <c r="L761" s="1">
        <v>15</v>
      </c>
      <c r="M761" s="1">
        <v>10</v>
      </c>
      <c r="N761">
        <f t="shared" si="49"/>
        <v>628.31853071795865</v>
      </c>
      <c r="O761">
        <v>10</v>
      </c>
      <c r="P761" t="s">
        <v>29</v>
      </c>
      <c r="Q761" t="s">
        <v>30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5</v>
      </c>
      <c r="X761">
        <f t="shared" si="47"/>
        <v>31.415926535897935</v>
      </c>
      <c r="Y761">
        <f t="shared" si="48"/>
        <v>596.90260418206071</v>
      </c>
    </row>
    <row r="762" spans="1:25">
      <c r="A762">
        <v>2020</v>
      </c>
      <c r="B762" t="s">
        <v>25</v>
      </c>
      <c r="C762">
        <v>27</v>
      </c>
      <c r="D762" t="s">
        <v>58</v>
      </c>
      <c r="E762">
        <v>45</v>
      </c>
      <c r="F762">
        <v>2</v>
      </c>
      <c r="G762" t="s">
        <v>38</v>
      </c>
      <c r="H762" t="s">
        <v>37</v>
      </c>
      <c r="I762" t="str">
        <f>VLOOKUP(H762,CODE_SHEET!$A$2:$G$151,3,FALSE)</f>
        <v>Pseudodiploria</v>
      </c>
      <c r="J762" t="str">
        <f>VLOOKUP(H762,CODE_SHEET!$A$2:$G$151,4,FALSE)</f>
        <v>strigosa</v>
      </c>
      <c r="K762" s="1">
        <v>10</v>
      </c>
      <c r="L762" s="1">
        <v>10</v>
      </c>
      <c r="M762" s="1">
        <v>2</v>
      </c>
      <c r="N762">
        <f t="shared" si="49"/>
        <v>62.831853071795862</v>
      </c>
      <c r="O762">
        <v>10</v>
      </c>
      <c r="P762" t="s">
        <v>29</v>
      </c>
      <c r="Q762" t="s">
        <v>30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f t="shared" si="47"/>
        <v>0</v>
      </c>
      <c r="Y762">
        <f t="shared" si="48"/>
        <v>62.831853071795862</v>
      </c>
    </row>
    <row r="763" spans="1:25">
      <c r="A763">
        <v>2020</v>
      </c>
      <c r="B763" t="s">
        <v>25</v>
      </c>
      <c r="C763">
        <v>27</v>
      </c>
      <c r="D763" t="s">
        <v>58</v>
      </c>
      <c r="E763">
        <v>45</v>
      </c>
      <c r="F763">
        <v>2</v>
      </c>
      <c r="G763" t="s">
        <v>38</v>
      </c>
      <c r="H763" t="s">
        <v>43</v>
      </c>
      <c r="I763" t="str">
        <f>VLOOKUP(H763,CODE_SHEET!$A$2:$G$151,3,FALSE)</f>
        <v>Montastraea</v>
      </c>
      <c r="J763" t="str">
        <f>VLOOKUP(H763,CODE_SHEET!$A$2:$G$151,4,FALSE)</f>
        <v>cavernosa</v>
      </c>
      <c r="K763" s="1">
        <v>15</v>
      </c>
      <c r="L763" s="1">
        <v>15</v>
      </c>
      <c r="M763" s="1">
        <v>15</v>
      </c>
      <c r="N763">
        <f t="shared" si="49"/>
        <v>706.85834705770344</v>
      </c>
      <c r="O763">
        <v>10</v>
      </c>
      <c r="P763" t="s">
        <v>29</v>
      </c>
      <c r="Q763" t="s">
        <v>30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f t="shared" si="47"/>
        <v>0</v>
      </c>
      <c r="Y763">
        <f t="shared" si="48"/>
        <v>706.85834705770344</v>
      </c>
    </row>
    <row r="764" spans="1:25">
      <c r="A764">
        <v>2020</v>
      </c>
      <c r="B764" t="s">
        <v>25</v>
      </c>
      <c r="C764">
        <v>27</v>
      </c>
      <c r="D764" t="s">
        <v>58</v>
      </c>
      <c r="E764">
        <v>45</v>
      </c>
      <c r="F764">
        <v>2</v>
      </c>
      <c r="G764" t="s">
        <v>38</v>
      </c>
      <c r="H764" t="s">
        <v>39</v>
      </c>
      <c r="I764" t="str">
        <f>VLOOKUP(H764,CODE_SHEET!$A$2:$G$151,3,FALSE)</f>
        <v>Orbicella</v>
      </c>
      <c r="J764" t="str">
        <f>VLOOKUP(H764,CODE_SHEET!$A$2:$G$151,4,FALSE)</f>
        <v>faveolata</v>
      </c>
      <c r="K764" s="1">
        <v>30</v>
      </c>
      <c r="L764" s="1">
        <v>15</v>
      </c>
      <c r="M764" s="1">
        <v>20</v>
      </c>
      <c r="N764">
        <f t="shared" si="49"/>
        <v>1413.7166941154069</v>
      </c>
      <c r="O764">
        <v>10</v>
      </c>
      <c r="P764" t="s">
        <v>29</v>
      </c>
      <c r="Q764" t="s">
        <v>30</v>
      </c>
      <c r="R764">
        <v>30</v>
      </c>
      <c r="S764">
        <v>0</v>
      </c>
      <c r="T764">
        <v>0</v>
      </c>
      <c r="U764">
        <v>0</v>
      </c>
      <c r="V764">
        <v>0</v>
      </c>
      <c r="W764">
        <v>10</v>
      </c>
      <c r="X764">
        <f t="shared" si="47"/>
        <v>141.37166941154069</v>
      </c>
      <c r="Y764">
        <f t="shared" si="48"/>
        <v>1272.3450247038661</v>
      </c>
    </row>
    <row r="765" spans="1:25">
      <c r="A765">
        <v>2020</v>
      </c>
      <c r="B765" t="s">
        <v>25</v>
      </c>
      <c r="C765">
        <v>27</v>
      </c>
      <c r="D765" t="s">
        <v>58</v>
      </c>
      <c r="E765">
        <v>45</v>
      </c>
      <c r="F765">
        <v>2</v>
      </c>
      <c r="G765" t="s">
        <v>38</v>
      </c>
      <c r="H765" t="s">
        <v>37</v>
      </c>
      <c r="I765" t="str">
        <f>VLOOKUP(H765,CODE_SHEET!$A$2:$G$151,3,FALSE)</f>
        <v>Pseudodiploria</v>
      </c>
      <c r="J765" t="str">
        <f>VLOOKUP(H765,CODE_SHEET!$A$2:$G$151,4,FALSE)</f>
        <v>strigosa</v>
      </c>
      <c r="K765" s="1">
        <v>70</v>
      </c>
      <c r="L765" s="1">
        <v>65</v>
      </c>
      <c r="M765" s="1">
        <v>35</v>
      </c>
      <c r="N765">
        <f t="shared" si="49"/>
        <v>7422.0126441058856</v>
      </c>
      <c r="O765">
        <v>10</v>
      </c>
      <c r="P765" t="s">
        <v>29</v>
      </c>
      <c r="Q765" t="s">
        <v>30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85</v>
      </c>
      <c r="X765">
        <f t="shared" ref="X765:X828" si="50">SUM(U765:W765)/100*N765</f>
        <v>6308.7107474900022</v>
      </c>
      <c r="Y765">
        <f t="shared" ref="Y765:Y828" si="51">N765-X765</f>
        <v>1113.3018966158834</v>
      </c>
    </row>
    <row r="766" spans="1:25">
      <c r="A766">
        <v>2020</v>
      </c>
      <c r="B766" t="s">
        <v>25</v>
      </c>
      <c r="C766">
        <v>27</v>
      </c>
      <c r="D766" t="s">
        <v>58</v>
      </c>
      <c r="E766">
        <v>45</v>
      </c>
      <c r="F766">
        <v>2</v>
      </c>
      <c r="G766" t="s">
        <v>38</v>
      </c>
      <c r="H766" t="s">
        <v>39</v>
      </c>
      <c r="I766" t="str">
        <f>VLOOKUP(H766,CODE_SHEET!$A$2:$G$151,3,FALSE)</f>
        <v>Orbicella</v>
      </c>
      <c r="J766" t="str">
        <f>VLOOKUP(H766,CODE_SHEET!$A$2:$G$151,4,FALSE)</f>
        <v>faveolata</v>
      </c>
      <c r="K766" s="1">
        <v>15</v>
      </c>
      <c r="L766" s="1">
        <v>10</v>
      </c>
      <c r="M766" s="1">
        <v>5</v>
      </c>
      <c r="N766">
        <f t="shared" si="49"/>
        <v>196.34954084936209</v>
      </c>
      <c r="O766">
        <v>10</v>
      </c>
      <c r="P766" t="s">
        <v>29</v>
      </c>
      <c r="Q766" t="s">
        <v>30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f t="shared" si="50"/>
        <v>0</v>
      </c>
      <c r="Y766">
        <f t="shared" si="51"/>
        <v>196.34954084936209</v>
      </c>
    </row>
    <row r="767" spans="1:25">
      <c r="A767">
        <v>2020</v>
      </c>
      <c r="B767" t="s">
        <v>25</v>
      </c>
      <c r="C767">
        <v>27</v>
      </c>
      <c r="D767" t="s">
        <v>58</v>
      </c>
      <c r="E767">
        <v>45</v>
      </c>
      <c r="F767">
        <v>2</v>
      </c>
      <c r="G767" t="s">
        <v>38</v>
      </c>
      <c r="H767" t="s">
        <v>39</v>
      </c>
      <c r="I767" t="str">
        <f>VLOOKUP(H767,CODE_SHEET!$A$2:$G$151,3,FALSE)</f>
        <v>Orbicella</v>
      </c>
      <c r="J767" t="str">
        <f>VLOOKUP(H767,CODE_SHEET!$A$2:$G$151,4,FALSE)</f>
        <v>faveolata</v>
      </c>
      <c r="K767" s="1">
        <v>25</v>
      </c>
      <c r="L767" s="1">
        <v>20</v>
      </c>
      <c r="M767" s="1">
        <v>1</v>
      </c>
      <c r="N767">
        <f t="shared" si="49"/>
        <v>70.685834705770347</v>
      </c>
      <c r="O767">
        <v>10</v>
      </c>
      <c r="P767" t="s">
        <v>29</v>
      </c>
      <c r="Q767" t="s">
        <v>30</v>
      </c>
      <c r="R767">
        <v>0</v>
      </c>
      <c r="S767">
        <v>0</v>
      </c>
      <c r="T767">
        <v>0</v>
      </c>
      <c r="U767">
        <v>5</v>
      </c>
      <c r="V767">
        <v>0</v>
      </c>
      <c r="W767">
        <v>0</v>
      </c>
      <c r="X767">
        <f t="shared" si="50"/>
        <v>3.5342917352885177</v>
      </c>
      <c r="Y767">
        <f t="shared" si="51"/>
        <v>67.151542970481827</v>
      </c>
    </row>
    <row r="768" spans="1:25">
      <c r="A768">
        <v>2020</v>
      </c>
      <c r="B768" t="s">
        <v>25</v>
      </c>
      <c r="C768">
        <v>27</v>
      </c>
      <c r="D768" t="s">
        <v>58</v>
      </c>
      <c r="E768">
        <v>45</v>
      </c>
      <c r="F768">
        <v>2</v>
      </c>
      <c r="G768" t="s">
        <v>38</v>
      </c>
      <c r="H768" t="s">
        <v>33</v>
      </c>
      <c r="I768" t="str">
        <f>VLOOKUP(H768,CODE_SHEET!$A$2:$G$151,3,FALSE)</f>
        <v>Agaricia</v>
      </c>
      <c r="J768" t="str">
        <f>VLOOKUP(H768,CODE_SHEET!$A$2:$G$151,4,FALSE)</f>
        <v>agaricites</v>
      </c>
      <c r="K768" s="1">
        <v>10</v>
      </c>
      <c r="L768" s="1">
        <v>8</v>
      </c>
      <c r="M768" s="1">
        <v>1</v>
      </c>
      <c r="N768">
        <f t="shared" si="49"/>
        <v>28.274333882308138</v>
      </c>
      <c r="O768">
        <v>10</v>
      </c>
      <c r="P768" t="s">
        <v>29</v>
      </c>
      <c r="Q768" t="s">
        <v>30</v>
      </c>
      <c r="R768">
        <v>10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f t="shared" si="50"/>
        <v>0</v>
      </c>
      <c r="Y768">
        <f t="shared" si="51"/>
        <v>28.274333882308138</v>
      </c>
    </row>
    <row r="769" spans="1:25">
      <c r="A769">
        <v>2020</v>
      </c>
      <c r="B769" t="s">
        <v>25</v>
      </c>
      <c r="C769">
        <v>27</v>
      </c>
      <c r="D769" t="s">
        <v>58</v>
      </c>
      <c r="E769">
        <v>45</v>
      </c>
      <c r="F769">
        <v>2</v>
      </c>
      <c r="G769" t="s">
        <v>38</v>
      </c>
      <c r="H769" t="s">
        <v>33</v>
      </c>
      <c r="I769" t="str">
        <f>VLOOKUP(H769,CODE_SHEET!$A$2:$G$151,3,FALSE)</f>
        <v>Agaricia</v>
      </c>
      <c r="J769" t="str">
        <f>VLOOKUP(H769,CODE_SHEET!$A$2:$G$151,4,FALSE)</f>
        <v>agaricites</v>
      </c>
      <c r="K769" s="1">
        <v>6</v>
      </c>
      <c r="L769" s="1">
        <v>4</v>
      </c>
      <c r="M769" s="1">
        <v>1</v>
      </c>
      <c r="N769">
        <f t="shared" si="49"/>
        <v>15.707963267948966</v>
      </c>
      <c r="O769">
        <v>10</v>
      </c>
      <c r="P769" t="s">
        <v>29</v>
      </c>
      <c r="Q769" t="s">
        <v>30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f t="shared" si="50"/>
        <v>0</v>
      </c>
      <c r="Y769">
        <f t="shared" si="51"/>
        <v>15.707963267948966</v>
      </c>
    </row>
    <row r="770" spans="1:25">
      <c r="A770">
        <v>2020</v>
      </c>
      <c r="B770" t="s">
        <v>25</v>
      </c>
      <c r="C770">
        <v>27</v>
      </c>
      <c r="D770" t="s">
        <v>58</v>
      </c>
      <c r="E770">
        <v>45</v>
      </c>
      <c r="F770">
        <v>2</v>
      </c>
      <c r="G770" t="s">
        <v>38</v>
      </c>
      <c r="H770" t="s">
        <v>33</v>
      </c>
      <c r="I770" t="str">
        <f>VLOOKUP(H770,CODE_SHEET!$A$2:$G$151,3,FALSE)</f>
        <v>Agaricia</v>
      </c>
      <c r="J770" t="str">
        <f>VLOOKUP(H770,CODE_SHEET!$A$2:$G$151,4,FALSE)</f>
        <v>agaricites</v>
      </c>
      <c r="K770" s="1">
        <v>13</v>
      </c>
      <c r="L770" s="1">
        <v>11</v>
      </c>
      <c r="M770" s="1">
        <v>1</v>
      </c>
      <c r="N770">
        <f t="shared" si="49"/>
        <v>37.699111843077517</v>
      </c>
      <c r="O770">
        <v>10</v>
      </c>
      <c r="P770" t="s">
        <v>29</v>
      </c>
      <c r="Q770" t="s">
        <v>30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f t="shared" si="50"/>
        <v>0</v>
      </c>
      <c r="Y770">
        <f t="shared" si="51"/>
        <v>37.699111843077517</v>
      </c>
    </row>
    <row r="771" spans="1:25">
      <c r="A771">
        <v>2020</v>
      </c>
      <c r="B771" t="s">
        <v>25</v>
      </c>
      <c r="C771">
        <v>27</v>
      </c>
      <c r="D771" t="s">
        <v>58</v>
      </c>
      <c r="E771">
        <v>45</v>
      </c>
      <c r="F771">
        <v>2</v>
      </c>
      <c r="G771" t="s">
        <v>38</v>
      </c>
      <c r="H771" t="s">
        <v>33</v>
      </c>
      <c r="I771" t="str">
        <f>VLOOKUP(H771,CODE_SHEET!$A$2:$G$151,3,FALSE)</f>
        <v>Agaricia</v>
      </c>
      <c r="J771" t="str">
        <f>VLOOKUP(H771,CODE_SHEET!$A$2:$G$151,4,FALSE)</f>
        <v>agaricites</v>
      </c>
      <c r="K771" s="1">
        <v>10</v>
      </c>
      <c r="L771" s="1">
        <v>10</v>
      </c>
      <c r="M771" s="1">
        <v>1</v>
      </c>
      <c r="N771">
        <f t="shared" si="49"/>
        <v>31.415926535897931</v>
      </c>
      <c r="O771">
        <v>10</v>
      </c>
      <c r="P771" t="s">
        <v>29</v>
      </c>
      <c r="Q771" t="s">
        <v>30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f t="shared" si="50"/>
        <v>0</v>
      </c>
      <c r="Y771">
        <f t="shared" si="51"/>
        <v>31.415926535897931</v>
      </c>
    </row>
    <row r="772" spans="1:25">
      <c r="A772">
        <v>2020</v>
      </c>
      <c r="B772" t="s">
        <v>25</v>
      </c>
      <c r="C772">
        <v>27</v>
      </c>
      <c r="D772" t="s">
        <v>58</v>
      </c>
      <c r="E772">
        <v>45</v>
      </c>
      <c r="F772">
        <v>2</v>
      </c>
      <c r="G772" t="s">
        <v>38</v>
      </c>
      <c r="H772" t="s">
        <v>33</v>
      </c>
      <c r="I772" t="str">
        <f>VLOOKUP(H772,CODE_SHEET!$A$2:$G$151,3,FALSE)</f>
        <v>Agaricia</v>
      </c>
      <c r="J772" t="str">
        <f>VLOOKUP(H772,CODE_SHEET!$A$2:$G$151,4,FALSE)</f>
        <v>agaricites</v>
      </c>
      <c r="K772" s="1">
        <v>20</v>
      </c>
      <c r="L772" s="1">
        <v>10</v>
      </c>
      <c r="M772" s="1">
        <v>5</v>
      </c>
      <c r="N772">
        <f t="shared" si="49"/>
        <v>235.61944901923448</v>
      </c>
      <c r="O772">
        <v>10</v>
      </c>
      <c r="P772" t="s">
        <v>29</v>
      </c>
      <c r="Q772" t="s">
        <v>30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f t="shared" si="50"/>
        <v>0</v>
      </c>
      <c r="Y772">
        <f t="shared" si="51"/>
        <v>235.61944901923448</v>
      </c>
    </row>
    <row r="773" spans="1:25">
      <c r="A773">
        <v>2020</v>
      </c>
      <c r="B773" t="s">
        <v>25</v>
      </c>
      <c r="C773">
        <v>27</v>
      </c>
      <c r="D773" t="s">
        <v>58</v>
      </c>
      <c r="E773">
        <v>45</v>
      </c>
      <c r="F773">
        <v>2</v>
      </c>
      <c r="G773" t="s">
        <v>38</v>
      </c>
      <c r="H773" t="s">
        <v>31</v>
      </c>
      <c r="I773" t="str">
        <f>VLOOKUP(H773,CODE_SHEET!$A$2:$G$151,3,FALSE)</f>
        <v>Siderastrea</v>
      </c>
      <c r="J773" t="str">
        <f>VLOOKUP(H773,CODE_SHEET!$A$2:$G$151,4,FALSE)</f>
        <v>siderea</v>
      </c>
      <c r="K773" s="1">
        <v>8</v>
      </c>
      <c r="L773" s="1">
        <v>5</v>
      </c>
      <c r="M773" s="1">
        <v>2</v>
      </c>
      <c r="N773">
        <f t="shared" si="49"/>
        <v>40.840704496667314</v>
      </c>
      <c r="O773">
        <v>10</v>
      </c>
      <c r="P773" t="s">
        <v>29</v>
      </c>
      <c r="Q773" t="s">
        <v>30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f t="shared" si="50"/>
        <v>0</v>
      </c>
      <c r="Y773">
        <f t="shared" si="51"/>
        <v>40.840704496667314</v>
      </c>
    </row>
    <row r="774" spans="1:25">
      <c r="A774">
        <v>2020</v>
      </c>
      <c r="B774" t="s">
        <v>25</v>
      </c>
      <c r="C774">
        <v>27</v>
      </c>
      <c r="D774" t="s">
        <v>58</v>
      </c>
      <c r="E774">
        <v>45</v>
      </c>
      <c r="F774">
        <v>2</v>
      </c>
      <c r="G774" t="s">
        <v>38</v>
      </c>
      <c r="H774" t="s">
        <v>31</v>
      </c>
      <c r="I774" t="str">
        <f>VLOOKUP(H774,CODE_SHEET!$A$2:$G$151,3,FALSE)</f>
        <v>Siderastrea</v>
      </c>
      <c r="J774" t="str">
        <f>VLOOKUP(H774,CODE_SHEET!$A$2:$G$151,4,FALSE)</f>
        <v>siderea</v>
      </c>
      <c r="K774" s="1">
        <v>12</v>
      </c>
      <c r="L774" s="1">
        <v>11</v>
      </c>
      <c r="M774" s="1">
        <v>3</v>
      </c>
      <c r="N774">
        <f t="shared" si="49"/>
        <v>108.38494654884786</v>
      </c>
      <c r="O774">
        <v>10</v>
      </c>
      <c r="P774" t="s">
        <v>29</v>
      </c>
      <c r="Q774" t="s">
        <v>30</v>
      </c>
      <c r="R774">
        <v>40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f t="shared" si="50"/>
        <v>0</v>
      </c>
      <c r="Y774">
        <f t="shared" si="51"/>
        <v>108.38494654884786</v>
      </c>
    </row>
    <row r="775" spans="1:25">
      <c r="A775">
        <v>2020</v>
      </c>
      <c r="B775" t="s">
        <v>25</v>
      </c>
      <c r="C775">
        <v>27</v>
      </c>
      <c r="D775" t="s">
        <v>58</v>
      </c>
      <c r="E775">
        <v>45</v>
      </c>
      <c r="F775">
        <v>2</v>
      </c>
      <c r="G775" t="s">
        <v>38</v>
      </c>
      <c r="H775" t="s">
        <v>31</v>
      </c>
      <c r="I775" t="str">
        <f>VLOOKUP(H775,CODE_SHEET!$A$2:$G$151,3,FALSE)</f>
        <v>Siderastrea</v>
      </c>
      <c r="J775" t="str">
        <f>VLOOKUP(H775,CODE_SHEET!$A$2:$G$151,4,FALSE)</f>
        <v>siderea</v>
      </c>
      <c r="K775" s="1">
        <v>30</v>
      </c>
      <c r="L775" s="1">
        <v>25</v>
      </c>
      <c r="M775" s="1">
        <v>5</v>
      </c>
      <c r="N775">
        <f t="shared" si="49"/>
        <v>431.96898986859657</v>
      </c>
      <c r="O775">
        <v>10</v>
      </c>
      <c r="P775" t="s">
        <v>29</v>
      </c>
      <c r="Q775" t="s">
        <v>30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f t="shared" si="50"/>
        <v>0</v>
      </c>
      <c r="Y775">
        <f t="shared" si="51"/>
        <v>431.96898986859657</v>
      </c>
    </row>
    <row r="776" spans="1:25">
      <c r="A776">
        <v>2020</v>
      </c>
      <c r="B776" t="s">
        <v>25</v>
      </c>
      <c r="C776">
        <v>27</v>
      </c>
      <c r="D776" t="s">
        <v>58</v>
      </c>
      <c r="E776">
        <v>45</v>
      </c>
      <c r="F776">
        <v>2</v>
      </c>
      <c r="G776" t="s">
        <v>38</v>
      </c>
      <c r="H776" t="s">
        <v>28</v>
      </c>
      <c r="I776" t="str">
        <f>VLOOKUP(H776,CODE_SHEET!$A$2:$G$151,3,FALSE)</f>
        <v>Porites</v>
      </c>
      <c r="J776" t="str">
        <f>VLOOKUP(H776,CODE_SHEET!$A$2:$G$151,4,FALSE)</f>
        <v>astreoides</v>
      </c>
      <c r="K776" s="1">
        <v>15</v>
      </c>
      <c r="L776" s="1">
        <v>15</v>
      </c>
      <c r="M776" s="1">
        <v>5</v>
      </c>
      <c r="N776">
        <f t="shared" si="49"/>
        <v>235.61944901923448</v>
      </c>
      <c r="O776">
        <v>10</v>
      </c>
      <c r="P776" t="s">
        <v>29</v>
      </c>
      <c r="Q776" t="s">
        <v>30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f t="shared" si="50"/>
        <v>0</v>
      </c>
      <c r="Y776">
        <f t="shared" si="51"/>
        <v>235.61944901923448</v>
      </c>
    </row>
    <row r="777" spans="1:25">
      <c r="A777">
        <v>2020</v>
      </c>
      <c r="B777" t="s">
        <v>25</v>
      </c>
      <c r="C777">
        <v>27</v>
      </c>
      <c r="D777" t="s">
        <v>58</v>
      </c>
      <c r="E777">
        <v>45</v>
      </c>
      <c r="F777">
        <v>2</v>
      </c>
      <c r="G777" t="s">
        <v>38</v>
      </c>
      <c r="H777" t="s">
        <v>39</v>
      </c>
      <c r="I777" t="str">
        <f>VLOOKUP(H777,CODE_SHEET!$A$2:$G$151,3,FALSE)</f>
        <v>Orbicella</v>
      </c>
      <c r="J777" t="str">
        <f>VLOOKUP(H777,CODE_SHEET!$A$2:$G$151,4,FALSE)</f>
        <v>faveolata</v>
      </c>
      <c r="K777" s="1">
        <v>30</v>
      </c>
      <c r="L777" s="1">
        <v>15</v>
      </c>
      <c r="M777" s="1">
        <v>15</v>
      </c>
      <c r="N777">
        <f t="shared" si="49"/>
        <v>1060.2875205865553</v>
      </c>
      <c r="O777">
        <v>10</v>
      </c>
      <c r="P777" t="s">
        <v>29</v>
      </c>
      <c r="Q777" t="s">
        <v>30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5</v>
      </c>
      <c r="X777">
        <f t="shared" si="50"/>
        <v>53.014376029327764</v>
      </c>
      <c r="Y777">
        <f t="shared" si="51"/>
        <v>1007.2731445572275</v>
      </c>
    </row>
    <row r="778" spans="1:25">
      <c r="A778">
        <v>2020</v>
      </c>
      <c r="B778" t="s">
        <v>25</v>
      </c>
      <c r="C778">
        <v>27</v>
      </c>
      <c r="D778" t="s">
        <v>58</v>
      </c>
      <c r="E778">
        <v>45</v>
      </c>
      <c r="F778">
        <v>2</v>
      </c>
      <c r="G778" t="s">
        <v>38</v>
      </c>
      <c r="H778" t="s">
        <v>33</v>
      </c>
      <c r="I778" t="str">
        <f>VLOOKUP(H778,CODE_SHEET!$A$2:$G$151,3,FALSE)</f>
        <v>Agaricia</v>
      </c>
      <c r="J778" t="str">
        <f>VLOOKUP(H778,CODE_SHEET!$A$2:$G$151,4,FALSE)</f>
        <v>agaricites</v>
      </c>
      <c r="K778" s="1">
        <v>20</v>
      </c>
      <c r="L778" s="1">
        <v>15</v>
      </c>
      <c r="M778" s="1">
        <v>20</v>
      </c>
      <c r="N778">
        <f t="shared" si="49"/>
        <v>1099.5574287564277</v>
      </c>
      <c r="O778">
        <v>10</v>
      </c>
      <c r="P778" t="s">
        <v>29</v>
      </c>
      <c r="Q778" t="s">
        <v>30</v>
      </c>
      <c r="R778">
        <v>0</v>
      </c>
      <c r="S778">
        <v>0</v>
      </c>
      <c r="T778">
        <v>0</v>
      </c>
      <c r="U778">
        <v>2</v>
      </c>
      <c r="V778">
        <v>0</v>
      </c>
      <c r="W778">
        <v>20</v>
      </c>
      <c r="X778">
        <f t="shared" si="50"/>
        <v>241.9026343264141</v>
      </c>
      <c r="Y778">
        <f t="shared" si="51"/>
        <v>857.65479443001368</v>
      </c>
    </row>
    <row r="779" spans="1:25">
      <c r="A779">
        <v>2020</v>
      </c>
      <c r="B779" t="s">
        <v>25</v>
      </c>
      <c r="C779">
        <v>27</v>
      </c>
      <c r="D779" t="s">
        <v>58</v>
      </c>
      <c r="E779">
        <v>45</v>
      </c>
      <c r="F779">
        <v>2</v>
      </c>
      <c r="G779" t="s">
        <v>38</v>
      </c>
      <c r="H779" t="s">
        <v>39</v>
      </c>
      <c r="I779" t="str">
        <f>VLOOKUP(H779,CODE_SHEET!$A$2:$G$151,3,FALSE)</f>
        <v>Orbicella</v>
      </c>
      <c r="J779" t="str">
        <f>VLOOKUP(H779,CODE_SHEET!$A$2:$G$151,4,FALSE)</f>
        <v>faveolata</v>
      </c>
      <c r="K779" s="1">
        <v>15</v>
      </c>
      <c r="L779" s="1">
        <v>10</v>
      </c>
      <c r="M779" s="1">
        <v>15</v>
      </c>
      <c r="N779">
        <f t="shared" si="49"/>
        <v>589.0486225480862</v>
      </c>
      <c r="O779">
        <v>10</v>
      </c>
      <c r="P779" t="s">
        <v>29</v>
      </c>
      <c r="Q779" t="s">
        <v>30</v>
      </c>
      <c r="R779">
        <v>15</v>
      </c>
      <c r="S779">
        <v>0</v>
      </c>
      <c r="T779">
        <v>0</v>
      </c>
      <c r="U779">
        <v>0</v>
      </c>
      <c r="V779">
        <v>0</v>
      </c>
      <c r="W779">
        <v>0</v>
      </c>
      <c r="X779">
        <f t="shared" si="50"/>
        <v>0</v>
      </c>
      <c r="Y779">
        <f t="shared" si="51"/>
        <v>589.0486225480862</v>
      </c>
    </row>
    <row r="780" spans="1:25">
      <c r="A780">
        <v>2020</v>
      </c>
      <c r="B780" t="s">
        <v>25</v>
      </c>
      <c r="C780">
        <v>28</v>
      </c>
      <c r="D780" t="s">
        <v>55</v>
      </c>
      <c r="E780">
        <v>41</v>
      </c>
      <c r="F780">
        <v>1</v>
      </c>
      <c r="G780" t="s">
        <v>27</v>
      </c>
      <c r="H780" t="s">
        <v>33</v>
      </c>
      <c r="I780" t="str">
        <f>VLOOKUP(H780,CODE_SHEET!$A$2:$G$151,3,FALSE)</f>
        <v>Agaricia</v>
      </c>
      <c r="J780" t="str">
        <f>VLOOKUP(H780,CODE_SHEET!$A$2:$G$151,4,FALSE)</f>
        <v>agaricites</v>
      </c>
      <c r="K780" s="1">
        <v>15</v>
      </c>
      <c r="L780" s="1">
        <v>10</v>
      </c>
      <c r="M780" s="1">
        <v>1</v>
      </c>
      <c r="N780">
        <f t="shared" si="49"/>
        <v>39.269908169872409</v>
      </c>
      <c r="O780">
        <v>10</v>
      </c>
      <c r="P780" t="s">
        <v>29</v>
      </c>
      <c r="Q780" t="s">
        <v>30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f t="shared" si="50"/>
        <v>0</v>
      </c>
      <c r="Y780">
        <f t="shared" si="51"/>
        <v>39.269908169872409</v>
      </c>
    </row>
    <row r="781" spans="1:25">
      <c r="A781">
        <v>2020</v>
      </c>
      <c r="B781" t="s">
        <v>25</v>
      </c>
      <c r="C781">
        <v>28</v>
      </c>
      <c r="D781" t="s">
        <v>55</v>
      </c>
      <c r="E781">
        <v>41</v>
      </c>
      <c r="F781">
        <v>1</v>
      </c>
      <c r="G781" t="s">
        <v>27</v>
      </c>
      <c r="H781" t="s">
        <v>47</v>
      </c>
      <c r="I781" t="str">
        <f>VLOOKUP(H781,CODE_SHEET!$A$2:$G$151,3,FALSE)</f>
        <v>Siderastrea</v>
      </c>
      <c r="J781" t="str">
        <f>VLOOKUP(H781,CODE_SHEET!$A$2:$G$151,4,FALSE)</f>
        <v>radians</v>
      </c>
      <c r="K781" s="1">
        <v>15</v>
      </c>
      <c r="L781" s="1">
        <v>20</v>
      </c>
      <c r="M781" s="1">
        <v>10</v>
      </c>
      <c r="N781">
        <f t="shared" si="49"/>
        <v>549.77871437821386</v>
      </c>
      <c r="O781">
        <v>10</v>
      </c>
      <c r="P781" t="s">
        <v>29</v>
      </c>
      <c r="Q781" t="s">
        <v>30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f t="shared" si="50"/>
        <v>0</v>
      </c>
      <c r="Y781">
        <f t="shared" si="51"/>
        <v>549.77871437821386</v>
      </c>
    </row>
    <row r="782" spans="1:25">
      <c r="A782">
        <v>2020</v>
      </c>
      <c r="B782" t="s">
        <v>25</v>
      </c>
      <c r="C782">
        <v>28</v>
      </c>
      <c r="D782" t="s">
        <v>55</v>
      </c>
      <c r="E782">
        <v>41</v>
      </c>
      <c r="F782">
        <v>1</v>
      </c>
      <c r="G782" t="s">
        <v>27</v>
      </c>
      <c r="H782" t="s">
        <v>33</v>
      </c>
      <c r="I782" t="str">
        <f>VLOOKUP(H782,CODE_SHEET!$A$2:$G$151,3,FALSE)</f>
        <v>Agaricia</v>
      </c>
      <c r="J782" t="str">
        <f>VLOOKUP(H782,CODE_SHEET!$A$2:$G$151,4,FALSE)</f>
        <v>agaricites</v>
      </c>
      <c r="K782" s="1">
        <v>20</v>
      </c>
      <c r="L782" s="1">
        <v>20</v>
      </c>
      <c r="M782" s="1">
        <v>1</v>
      </c>
      <c r="N782">
        <f t="shared" si="49"/>
        <v>62.831853071795862</v>
      </c>
      <c r="O782">
        <v>10</v>
      </c>
      <c r="P782" t="s">
        <v>29</v>
      </c>
      <c r="Q782" t="s">
        <v>30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40</v>
      </c>
      <c r="X782">
        <f t="shared" si="50"/>
        <v>25.132741228718345</v>
      </c>
      <c r="Y782">
        <f t="shared" si="51"/>
        <v>37.699111843077517</v>
      </c>
    </row>
    <row r="783" spans="1:25">
      <c r="A783">
        <v>2020</v>
      </c>
      <c r="B783" t="s">
        <v>25</v>
      </c>
      <c r="C783">
        <v>28</v>
      </c>
      <c r="D783" t="s">
        <v>55</v>
      </c>
      <c r="E783">
        <v>41</v>
      </c>
      <c r="F783">
        <v>1</v>
      </c>
      <c r="G783" t="s">
        <v>27</v>
      </c>
      <c r="H783" t="s">
        <v>34</v>
      </c>
      <c r="I783" t="str">
        <f>VLOOKUP(H783,CODE_SHEET!$A$2:$G$151,3,FALSE)</f>
        <v>Orbicella</v>
      </c>
      <c r="J783" t="str">
        <f>VLOOKUP(H783,CODE_SHEET!$A$2:$G$151,4,FALSE)</f>
        <v>annularis</v>
      </c>
      <c r="K783" s="1">
        <v>20</v>
      </c>
      <c r="L783" s="1">
        <v>20</v>
      </c>
      <c r="M783" s="1">
        <v>10</v>
      </c>
      <c r="N783">
        <f t="shared" si="49"/>
        <v>628.31853071795865</v>
      </c>
      <c r="O783">
        <v>10</v>
      </c>
      <c r="P783" t="s">
        <v>29</v>
      </c>
      <c r="Q783" t="s">
        <v>30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10</v>
      </c>
      <c r="X783">
        <f t="shared" si="50"/>
        <v>62.831853071795869</v>
      </c>
      <c r="Y783">
        <f t="shared" si="51"/>
        <v>565.48667764616278</v>
      </c>
    </row>
    <row r="784" spans="1:25">
      <c r="A784">
        <v>2020</v>
      </c>
      <c r="B784" t="s">
        <v>25</v>
      </c>
      <c r="C784">
        <v>28</v>
      </c>
      <c r="D784" t="s">
        <v>55</v>
      </c>
      <c r="E784">
        <v>41</v>
      </c>
      <c r="F784">
        <v>1</v>
      </c>
      <c r="G784" t="s">
        <v>27</v>
      </c>
      <c r="H784" t="s">
        <v>40</v>
      </c>
      <c r="I784" t="str">
        <f>VLOOKUP(H784,CODE_SHEET!$A$2:$G$151,3,FALSE)</f>
        <v>Porites</v>
      </c>
      <c r="J784" t="str">
        <f>VLOOKUP(H784,CODE_SHEET!$A$2:$G$151,4,FALSE)</f>
        <v>furcata</v>
      </c>
      <c r="K784" s="1">
        <v>10</v>
      </c>
      <c r="L784" s="1">
        <v>5</v>
      </c>
      <c r="M784" s="1">
        <v>5</v>
      </c>
      <c r="N784">
        <f t="shared" si="49"/>
        <v>117.80972450961724</v>
      </c>
      <c r="O784">
        <v>10</v>
      </c>
      <c r="P784" t="s">
        <v>29</v>
      </c>
      <c r="Q784" t="s">
        <v>30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f t="shared" si="50"/>
        <v>0</v>
      </c>
      <c r="Y784">
        <f t="shared" si="51"/>
        <v>117.80972450961724</v>
      </c>
    </row>
    <row r="785" spans="1:25">
      <c r="A785">
        <v>2020</v>
      </c>
      <c r="B785" t="s">
        <v>25</v>
      </c>
      <c r="C785">
        <v>28</v>
      </c>
      <c r="D785" t="s">
        <v>55</v>
      </c>
      <c r="E785">
        <v>41</v>
      </c>
      <c r="F785">
        <v>1</v>
      </c>
      <c r="G785" t="s">
        <v>27</v>
      </c>
      <c r="H785" t="s">
        <v>33</v>
      </c>
      <c r="I785" t="str">
        <f>VLOOKUP(H785,CODE_SHEET!$A$2:$G$151,3,FALSE)</f>
        <v>Agaricia</v>
      </c>
      <c r="J785" t="str">
        <f>VLOOKUP(H785,CODE_SHEET!$A$2:$G$151,4,FALSE)</f>
        <v>agaricites</v>
      </c>
      <c r="K785" s="1">
        <v>20</v>
      </c>
      <c r="L785" s="1">
        <v>15</v>
      </c>
      <c r="M785" s="1">
        <v>1</v>
      </c>
      <c r="N785">
        <f t="shared" si="49"/>
        <v>54.977871437821378</v>
      </c>
      <c r="O785">
        <v>10</v>
      </c>
      <c r="P785" t="s">
        <v>29</v>
      </c>
      <c r="Q785" t="s">
        <v>30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f t="shared" si="50"/>
        <v>0</v>
      </c>
      <c r="Y785">
        <f t="shared" si="51"/>
        <v>54.977871437821378</v>
      </c>
    </row>
    <row r="786" spans="1:25">
      <c r="A786">
        <v>2020</v>
      </c>
      <c r="B786" t="s">
        <v>25</v>
      </c>
      <c r="C786">
        <v>28</v>
      </c>
      <c r="D786" t="s">
        <v>55</v>
      </c>
      <c r="E786">
        <v>41</v>
      </c>
      <c r="F786">
        <v>1</v>
      </c>
      <c r="G786" t="s">
        <v>27</v>
      </c>
      <c r="H786" t="s">
        <v>28</v>
      </c>
      <c r="I786" t="str">
        <f>VLOOKUP(H786,CODE_SHEET!$A$2:$G$151,3,FALSE)</f>
        <v>Porites</v>
      </c>
      <c r="J786" t="str">
        <f>VLOOKUP(H786,CODE_SHEET!$A$2:$G$151,4,FALSE)</f>
        <v>astreoides</v>
      </c>
      <c r="K786" s="1">
        <v>10</v>
      </c>
      <c r="L786" s="1">
        <v>10</v>
      </c>
      <c r="M786" s="1">
        <v>2</v>
      </c>
      <c r="N786">
        <f t="shared" si="49"/>
        <v>62.831853071795862</v>
      </c>
      <c r="O786">
        <v>10</v>
      </c>
      <c r="P786" t="s">
        <v>29</v>
      </c>
      <c r="Q786" t="s">
        <v>30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f t="shared" si="50"/>
        <v>0</v>
      </c>
      <c r="Y786">
        <f t="shared" si="51"/>
        <v>62.831853071795862</v>
      </c>
    </row>
    <row r="787" spans="1:25">
      <c r="A787">
        <v>2020</v>
      </c>
      <c r="B787" t="s">
        <v>25</v>
      </c>
      <c r="C787">
        <v>28</v>
      </c>
      <c r="D787" t="s">
        <v>55</v>
      </c>
      <c r="E787">
        <v>41</v>
      </c>
      <c r="F787">
        <v>1</v>
      </c>
      <c r="G787" t="s">
        <v>27</v>
      </c>
      <c r="H787" t="s">
        <v>39</v>
      </c>
      <c r="I787" t="str">
        <f>VLOOKUP(H787,CODE_SHEET!$A$2:$G$151,3,FALSE)</f>
        <v>Orbicella</v>
      </c>
      <c r="J787" t="str">
        <f>VLOOKUP(H787,CODE_SHEET!$A$2:$G$151,4,FALSE)</f>
        <v>faveolata</v>
      </c>
      <c r="K787" s="1">
        <v>10</v>
      </c>
      <c r="L787" s="1">
        <v>10</v>
      </c>
      <c r="M787" s="1">
        <v>25</v>
      </c>
      <c r="N787">
        <f t="shared" si="49"/>
        <v>785.39816339744823</v>
      </c>
      <c r="O787">
        <v>10</v>
      </c>
      <c r="P787" t="s">
        <v>29</v>
      </c>
      <c r="Q787" t="s">
        <v>30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f t="shared" si="50"/>
        <v>0</v>
      </c>
      <c r="Y787">
        <f t="shared" si="51"/>
        <v>785.39816339744823</v>
      </c>
    </row>
    <row r="788" spans="1:25">
      <c r="A788">
        <v>2020</v>
      </c>
      <c r="B788" t="s">
        <v>25</v>
      </c>
      <c r="C788">
        <v>28</v>
      </c>
      <c r="D788" t="s">
        <v>55</v>
      </c>
      <c r="E788">
        <v>41</v>
      </c>
      <c r="F788">
        <v>1</v>
      </c>
      <c r="G788" t="s">
        <v>27</v>
      </c>
      <c r="H788" t="s">
        <v>28</v>
      </c>
      <c r="I788" t="str">
        <f>VLOOKUP(H788,CODE_SHEET!$A$2:$G$151,3,FALSE)</f>
        <v>Porites</v>
      </c>
      <c r="J788" t="str">
        <f>VLOOKUP(H788,CODE_SHEET!$A$2:$G$151,4,FALSE)</f>
        <v>astreoides</v>
      </c>
      <c r="K788" s="1">
        <v>10</v>
      </c>
      <c r="L788" s="1">
        <v>10</v>
      </c>
      <c r="M788" s="1">
        <v>10</v>
      </c>
      <c r="N788">
        <f t="shared" si="49"/>
        <v>314.15926535897933</v>
      </c>
      <c r="O788">
        <v>10</v>
      </c>
      <c r="P788" t="s">
        <v>29</v>
      </c>
      <c r="Q788" t="s">
        <v>30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f t="shared" si="50"/>
        <v>0</v>
      </c>
      <c r="Y788">
        <f t="shared" si="51"/>
        <v>314.15926535897933</v>
      </c>
    </row>
    <row r="789" spans="1:25">
      <c r="A789">
        <v>2020</v>
      </c>
      <c r="B789" t="s">
        <v>25</v>
      </c>
      <c r="C789">
        <v>28</v>
      </c>
      <c r="D789" t="s">
        <v>55</v>
      </c>
      <c r="E789">
        <v>41</v>
      </c>
      <c r="F789">
        <v>1</v>
      </c>
      <c r="G789" t="s">
        <v>27</v>
      </c>
      <c r="H789" t="s">
        <v>33</v>
      </c>
      <c r="I789" t="str">
        <f>VLOOKUP(H789,CODE_SHEET!$A$2:$G$151,3,FALSE)</f>
        <v>Agaricia</v>
      </c>
      <c r="J789" t="str">
        <f>VLOOKUP(H789,CODE_SHEET!$A$2:$G$151,4,FALSE)</f>
        <v>agaricites</v>
      </c>
      <c r="K789" s="1">
        <v>30</v>
      </c>
      <c r="L789" s="1">
        <v>35</v>
      </c>
      <c r="M789" s="1">
        <v>30</v>
      </c>
      <c r="N789">
        <f t="shared" si="49"/>
        <v>3063.0528372500485</v>
      </c>
      <c r="O789">
        <v>10</v>
      </c>
      <c r="P789" t="s">
        <v>29</v>
      </c>
      <c r="Q789" t="s">
        <v>30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20</v>
      </c>
      <c r="X789">
        <f t="shared" si="50"/>
        <v>612.61056745000974</v>
      </c>
      <c r="Y789">
        <f t="shared" si="51"/>
        <v>2450.442269800039</v>
      </c>
    </row>
    <row r="790" spans="1:25">
      <c r="A790">
        <v>2020</v>
      </c>
      <c r="B790" t="s">
        <v>25</v>
      </c>
      <c r="C790">
        <v>28</v>
      </c>
      <c r="D790" t="s">
        <v>55</v>
      </c>
      <c r="E790">
        <v>41</v>
      </c>
      <c r="F790">
        <v>1</v>
      </c>
      <c r="G790" t="s">
        <v>27</v>
      </c>
      <c r="H790" t="s">
        <v>33</v>
      </c>
      <c r="I790" t="str">
        <f>VLOOKUP(H790,CODE_SHEET!$A$2:$G$151,3,FALSE)</f>
        <v>Agaricia</v>
      </c>
      <c r="J790" t="str">
        <f>VLOOKUP(H790,CODE_SHEET!$A$2:$G$151,4,FALSE)</f>
        <v>agaricites</v>
      </c>
      <c r="K790" s="1">
        <v>20</v>
      </c>
      <c r="L790" s="1">
        <v>10</v>
      </c>
      <c r="M790" s="1">
        <v>15</v>
      </c>
      <c r="N790">
        <f t="shared" si="49"/>
        <v>706.85834705770344</v>
      </c>
      <c r="O790">
        <v>10</v>
      </c>
      <c r="P790" t="s">
        <v>41</v>
      </c>
      <c r="Q790" t="s">
        <v>45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f t="shared" si="50"/>
        <v>0</v>
      </c>
      <c r="Y790">
        <f t="shared" si="51"/>
        <v>706.85834705770344</v>
      </c>
    </row>
    <row r="791" spans="1:25">
      <c r="A791">
        <v>2020</v>
      </c>
      <c r="B791" t="s">
        <v>25</v>
      </c>
      <c r="C791">
        <v>28</v>
      </c>
      <c r="D791" t="s">
        <v>55</v>
      </c>
      <c r="E791">
        <v>41</v>
      </c>
      <c r="F791">
        <v>1</v>
      </c>
      <c r="G791" t="s">
        <v>27</v>
      </c>
      <c r="H791" t="s">
        <v>47</v>
      </c>
      <c r="I791" t="str">
        <f>VLOOKUP(H791,CODE_SHEET!$A$2:$G$151,3,FALSE)</f>
        <v>Siderastrea</v>
      </c>
      <c r="J791" t="str">
        <f>VLOOKUP(H791,CODE_SHEET!$A$2:$G$151,4,FALSE)</f>
        <v>radians</v>
      </c>
      <c r="K791" s="1">
        <v>10</v>
      </c>
      <c r="L791" s="1">
        <v>10</v>
      </c>
      <c r="M791" s="1">
        <v>5</v>
      </c>
      <c r="N791">
        <f t="shared" si="49"/>
        <v>157.07963267948966</v>
      </c>
      <c r="O791">
        <v>10</v>
      </c>
      <c r="P791" t="s">
        <v>29</v>
      </c>
      <c r="Q791" t="s">
        <v>30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f t="shared" si="50"/>
        <v>0</v>
      </c>
      <c r="Y791">
        <f t="shared" si="51"/>
        <v>157.07963267948966</v>
      </c>
    </row>
    <row r="792" spans="1:25">
      <c r="A792">
        <v>2020</v>
      </c>
      <c r="B792" t="s">
        <v>25</v>
      </c>
      <c r="C792">
        <v>28</v>
      </c>
      <c r="D792" t="s">
        <v>55</v>
      </c>
      <c r="E792">
        <v>41</v>
      </c>
      <c r="F792">
        <v>1</v>
      </c>
      <c r="G792" t="s">
        <v>27</v>
      </c>
      <c r="H792" t="s">
        <v>35</v>
      </c>
      <c r="I792" t="str">
        <f>VLOOKUP(H792,CODE_SHEET!$A$2:$G$151,3,FALSE)</f>
        <v>Orbicella</v>
      </c>
      <c r="J792" t="str">
        <f>VLOOKUP(H792,CODE_SHEET!$A$2:$G$151,4,FALSE)</f>
        <v>franksi</v>
      </c>
      <c r="K792" s="1">
        <v>20</v>
      </c>
      <c r="L792" s="1">
        <v>10</v>
      </c>
      <c r="M792" s="1">
        <v>5</v>
      </c>
      <c r="N792">
        <f t="shared" si="49"/>
        <v>235.61944901923448</v>
      </c>
      <c r="O792">
        <v>10</v>
      </c>
      <c r="P792" t="s">
        <v>29</v>
      </c>
      <c r="Q792" t="s">
        <v>30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f t="shared" si="50"/>
        <v>0</v>
      </c>
      <c r="Y792">
        <f t="shared" si="51"/>
        <v>235.61944901923448</v>
      </c>
    </row>
    <row r="793" spans="1:25">
      <c r="A793">
        <v>2020</v>
      </c>
      <c r="B793" t="s">
        <v>25</v>
      </c>
      <c r="C793">
        <v>28</v>
      </c>
      <c r="D793" t="s">
        <v>55</v>
      </c>
      <c r="E793">
        <v>41</v>
      </c>
      <c r="F793">
        <v>1</v>
      </c>
      <c r="G793" t="s">
        <v>27</v>
      </c>
      <c r="H793" t="s">
        <v>28</v>
      </c>
      <c r="I793" t="str">
        <f>VLOOKUP(H793,CODE_SHEET!$A$2:$G$151,3,FALSE)</f>
        <v>Porites</v>
      </c>
      <c r="J793" t="str">
        <f>VLOOKUP(H793,CODE_SHEET!$A$2:$G$151,4,FALSE)</f>
        <v>astreoides</v>
      </c>
      <c r="K793" s="1">
        <v>20</v>
      </c>
      <c r="L793" s="1">
        <v>10</v>
      </c>
      <c r="M793" s="1">
        <v>10</v>
      </c>
      <c r="N793">
        <f t="shared" si="49"/>
        <v>471.23889803846896</v>
      </c>
      <c r="O793">
        <v>10</v>
      </c>
      <c r="P793" t="s">
        <v>29</v>
      </c>
      <c r="Q793" t="s">
        <v>30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f t="shared" si="50"/>
        <v>0</v>
      </c>
      <c r="Y793">
        <f t="shared" si="51"/>
        <v>471.23889803846896</v>
      </c>
    </row>
    <row r="794" spans="1:25">
      <c r="A794">
        <v>2020</v>
      </c>
      <c r="B794" t="s">
        <v>25</v>
      </c>
      <c r="C794">
        <v>28</v>
      </c>
      <c r="D794" t="s">
        <v>55</v>
      </c>
      <c r="E794">
        <v>41</v>
      </c>
      <c r="F794">
        <v>1</v>
      </c>
      <c r="G794" t="s">
        <v>27</v>
      </c>
      <c r="H794" t="s">
        <v>33</v>
      </c>
      <c r="I794" t="str">
        <f>VLOOKUP(H794,CODE_SHEET!$A$2:$G$151,3,FALSE)</f>
        <v>Agaricia</v>
      </c>
      <c r="J794" t="str">
        <f>VLOOKUP(H794,CODE_SHEET!$A$2:$G$151,4,FALSE)</f>
        <v>agaricites</v>
      </c>
      <c r="K794" s="1">
        <v>40</v>
      </c>
      <c r="L794" s="1">
        <v>25</v>
      </c>
      <c r="M794" s="1">
        <v>15</v>
      </c>
      <c r="N794">
        <f t="shared" si="49"/>
        <v>1531.5264186250242</v>
      </c>
      <c r="O794">
        <v>10</v>
      </c>
      <c r="P794" t="s">
        <v>41</v>
      </c>
      <c r="Q794" t="s">
        <v>45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30</v>
      </c>
      <c r="X794">
        <f t="shared" si="50"/>
        <v>459.45792558750725</v>
      </c>
      <c r="Y794">
        <f t="shared" si="51"/>
        <v>1072.0684930375169</v>
      </c>
    </row>
    <row r="795" spans="1:25">
      <c r="A795">
        <v>2020</v>
      </c>
      <c r="B795" t="s">
        <v>25</v>
      </c>
      <c r="C795">
        <v>28</v>
      </c>
      <c r="D795" t="s">
        <v>55</v>
      </c>
      <c r="E795">
        <v>41</v>
      </c>
      <c r="F795">
        <v>1</v>
      </c>
      <c r="G795" t="s">
        <v>27</v>
      </c>
      <c r="H795" t="s">
        <v>34</v>
      </c>
      <c r="I795" t="str">
        <f>VLOOKUP(H795,CODE_SHEET!$A$2:$G$151,3,FALSE)</f>
        <v>Orbicella</v>
      </c>
      <c r="J795" t="str">
        <f>VLOOKUP(H795,CODE_SHEET!$A$2:$G$151,4,FALSE)</f>
        <v>annularis</v>
      </c>
      <c r="K795" s="1">
        <v>50</v>
      </c>
      <c r="L795" s="1">
        <v>30</v>
      </c>
      <c r="M795" s="1">
        <v>20</v>
      </c>
      <c r="N795">
        <f t="shared" si="49"/>
        <v>2513.2741228718346</v>
      </c>
      <c r="O795">
        <v>10</v>
      </c>
      <c r="P795" t="s">
        <v>29</v>
      </c>
      <c r="Q795" t="s">
        <v>30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20</v>
      </c>
      <c r="X795">
        <f t="shared" si="50"/>
        <v>502.65482457436696</v>
      </c>
      <c r="Y795">
        <f t="shared" si="51"/>
        <v>2010.6192982974676</v>
      </c>
    </row>
    <row r="796" spans="1:25">
      <c r="A796">
        <v>2020</v>
      </c>
      <c r="B796" t="s">
        <v>25</v>
      </c>
      <c r="C796">
        <v>28</v>
      </c>
      <c r="D796" t="s">
        <v>55</v>
      </c>
      <c r="E796">
        <v>41</v>
      </c>
      <c r="F796">
        <v>1</v>
      </c>
      <c r="G796" t="s">
        <v>27</v>
      </c>
      <c r="H796" t="s">
        <v>39</v>
      </c>
      <c r="I796" t="str">
        <f>VLOOKUP(H796,CODE_SHEET!$A$2:$G$151,3,FALSE)</f>
        <v>Orbicella</v>
      </c>
      <c r="J796" t="str">
        <f>VLOOKUP(H796,CODE_SHEET!$A$2:$G$151,4,FALSE)</f>
        <v>faveolata</v>
      </c>
      <c r="K796" s="1">
        <v>10</v>
      </c>
      <c r="L796" s="1">
        <v>10</v>
      </c>
      <c r="M796" s="1">
        <v>5</v>
      </c>
      <c r="N796">
        <f t="shared" si="49"/>
        <v>157.07963267948966</v>
      </c>
      <c r="O796">
        <v>10</v>
      </c>
      <c r="P796" t="s">
        <v>29</v>
      </c>
      <c r="Q796" t="s">
        <v>30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f t="shared" si="50"/>
        <v>0</v>
      </c>
      <c r="Y796">
        <f t="shared" si="51"/>
        <v>157.07963267948966</v>
      </c>
    </row>
    <row r="797" spans="1:25">
      <c r="A797">
        <v>2020</v>
      </c>
      <c r="B797" t="s">
        <v>25</v>
      </c>
      <c r="C797">
        <v>28</v>
      </c>
      <c r="D797" t="s">
        <v>55</v>
      </c>
      <c r="E797">
        <v>41</v>
      </c>
      <c r="F797">
        <v>1</v>
      </c>
      <c r="G797" t="s">
        <v>27</v>
      </c>
      <c r="H797" t="s">
        <v>39</v>
      </c>
      <c r="I797" t="str">
        <f>VLOOKUP(H797,CODE_SHEET!$A$2:$G$151,3,FALSE)</f>
        <v>Orbicella</v>
      </c>
      <c r="J797" t="str">
        <f>VLOOKUP(H797,CODE_SHEET!$A$2:$G$151,4,FALSE)</f>
        <v>faveolata</v>
      </c>
      <c r="K797" s="1">
        <v>130</v>
      </c>
      <c r="L797" s="1">
        <v>60</v>
      </c>
      <c r="M797" s="1">
        <v>70</v>
      </c>
      <c r="N797">
        <f t="shared" si="49"/>
        <v>20891.591146372124</v>
      </c>
      <c r="O797">
        <v>10</v>
      </c>
      <c r="P797" t="s">
        <v>29</v>
      </c>
      <c r="Q797" t="s">
        <v>30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60</v>
      </c>
      <c r="X797">
        <f t="shared" si="50"/>
        <v>12534.954687823274</v>
      </c>
      <c r="Y797">
        <f t="shared" si="51"/>
        <v>8356.63645854885</v>
      </c>
    </row>
    <row r="798" spans="1:25">
      <c r="A798">
        <v>2020</v>
      </c>
      <c r="B798" t="s">
        <v>25</v>
      </c>
      <c r="C798">
        <v>28</v>
      </c>
      <c r="D798" t="s">
        <v>55</v>
      </c>
      <c r="E798">
        <v>41</v>
      </c>
      <c r="F798">
        <v>1</v>
      </c>
      <c r="G798" t="s">
        <v>27</v>
      </c>
      <c r="H798" t="s">
        <v>35</v>
      </c>
      <c r="I798" t="str">
        <f>VLOOKUP(H798,CODE_SHEET!$A$2:$G$151,3,FALSE)</f>
        <v>Orbicella</v>
      </c>
      <c r="J798" t="str">
        <f>VLOOKUP(H798,CODE_SHEET!$A$2:$G$151,4,FALSE)</f>
        <v>franksi</v>
      </c>
      <c r="K798" s="1">
        <v>35</v>
      </c>
      <c r="L798" s="1">
        <v>30</v>
      </c>
      <c r="M798" s="1">
        <v>30</v>
      </c>
      <c r="N798">
        <f t="shared" si="49"/>
        <v>3063.0528372500485</v>
      </c>
      <c r="O798">
        <v>10</v>
      </c>
      <c r="P798" t="s">
        <v>41</v>
      </c>
      <c r="Q798" t="s">
        <v>60</v>
      </c>
      <c r="R798">
        <v>0</v>
      </c>
      <c r="S798">
        <v>0</v>
      </c>
      <c r="T798">
        <v>0</v>
      </c>
      <c r="U798">
        <v>5</v>
      </c>
      <c r="V798">
        <v>0</v>
      </c>
      <c r="W798">
        <v>0</v>
      </c>
      <c r="X798">
        <f t="shared" si="50"/>
        <v>153.15264186250243</v>
      </c>
      <c r="Y798">
        <f t="shared" si="51"/>
        <v>2909.9001953875459</v>
      </c>
    </row>
    <row r="799" spans="1:25">
      <c r="A799">
        <v>2020</v>
      </c>
      <c r="B799" t="s">
        <v>25</v>
      </c>
      <c r="C799">
        <v>28</v>
      </c>
      <c r="D799" t="s">
        <v>55</v>
      </c>
      <c r="E799">
        <v>41</v>
      </c>
      <c r="F799">
        <v>1</v>
      </c>
      <c r="G799" t="s">
        <v>27</v>
      </c>
      <c r="H799" t="s">
        <v>39</v>
      </c>
      <c r="I799" t="str">
        <f>VLOOKUP(H799,CODE_SHEET!$A$2:$G$151,3,FALSE)</f>
        <v>Orbicella</v>
      </c>
      <c r="J799" t="str">
        <f>VLOOKUP(H799,CODE_SHEET!$A$2:$G$151,4,FALSE)</f>
        <v>faveolata</v>
      </c>
      <c r="K799" s="1">
        <v>45</v>
      </c>
      <c r="L799" s="1">
        <v>30</v>
      </c>
      <c r="M799" s="1">
        <v>25</v>
      </c>
      <c r="N799">
        <f t="shared" si="49"/>
        <v>2945.2431127404311</v>
      </c>
      <c r="O799">
        <v>10</v>
      </c>
      <c r="P799" t="s">
        <v>41</v>
      </c>
      <c r="Q799" t="s">
        <v>60</v>
      </c>
      <c r="R799">
        <v>0</v>
      </c>
      <c r="S799">
        <v>0</v>
      </c>
      <c r="T799">
        <v>0</v>
      </c>
      <c r="U799">
        <v>15</v>
      </c>
      <c r="V799">
        <v>0</v>
      </c>
      <c r="W799">
        <v>0</v>
      </c>
      <c r="X799">
        <f t="shared" si="50"/>
        <v>441.78646691106468</v>
      </c>
      <c r="Y799">
        <f t="shared" si="51"/>
        <v>2503.4566458293666</v>
      </c>
    </row>
    <row r="800" spans="1:25">
      <c r="A800">
        <v>2020</v>
      </c>
      <c r="B800" t="s">
        <v>25</v>
      </c>
      <c r="C800">
        <v>28</v>
      </c>
      <c r="D800" t="s">
        <v>55</v>
      </c>
      <c r="E800">
        <v>41</v>
      </c>
      <c r="F800">
        <v>1</v>
      </c>
      <c r="G800" t="s">
        <v>27</v>
      </c>
      <c r="H800" t="s">
        <v>33</v>
      </c>
      <c r="I800" t="str">
        <f>VLOOKUP(H800,CODE_SHEET!$A$2:$G$151,3,FALSE)</f>
        <v>Agaricia</v>
      </c>
      <c r="J800" t="str">
        <f>VLOOKUP(H800,CODE_SHEET!$A$2:$G$151,4,FALSE)</f>
        <v>agaricites</v>
      </c>
      <c r="K800" s="1">
        <v>25</v>
      </c>
      <c r="L800" s="1">
        <v>15</v>
      </c>
      <c r="M800" s="1">
        <v>20</v>
      </c>
      <c r="N800">
        <f t="shared" si="49"/>
        <v>1256.6370614359173</v>
      </c>
      <c r="O800">
        <v>10</v>
      </c>
      <c r="P800" t="s">
        <v>41</v>
      </c>
      <c r="Q800" t="s">
        <v>45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f t="shared" si="50"/>
        <v>0</v>
      </c>
      <c r="Y800">
        <f t="shared" si="51"/>
        <v>1256.6370614359173</v>
      </c>
    </row>
    <row r="801" spans="1:25">
      <c r="A801">
        <v>2020</v>
      </c>
      <c r="B801" t="s">
        <v>25</v>
      </c>
      <c r="C801">
        <v>28</v>
      </c>
      <c r="D801" t="s">
        <v>55</v>
      </c>
      <c r="E801">
        <v>41</v>
      </c>
      <c r="F801">
        <v>1</v>
      </c>
      <c r="G801" t="s">
        <v>27</v>
      </c>
      <c r="H801" t="s">
        <v>33</v>
      </c>
      <c r="I801" t="str">
        <f>VLOOKUP(H801,CODE_SHEET!$A$2:$G$151,3,FALSE)</f>
        <v>Agaricia</v>
      </c>
      <c r="J801" t="str">
        <f>VLOOKUP(H801,CODE_SHEET!$A$2:$G$151,4,FALSE)</f>
        <v>agaricites</v>
      </c>
      <c r="K801" s="1">
        <v>15</v>
      </c>
      <c r="L801" s="1">
        <v>10</v>
      </c>
      <c r="M801" s="1">
        <v>5</v>
      </c>
      <c r="N801">
        <f t="shared" si="49"/>
        <v>196.34954084936209</v>
      </c>
      <c r="O801">
        <v>10</v>
      </c>
      <c r="P801" t="s">
        <v>29</v>
      </c>
      <c r="Q801" t="s">
        <v>30</v>
      </c>
      <c r="R801">
        <v>0</v>
      </c>
      <c r="S801">
        <v>0</v>
      </c>
      <c r="T801">
        <v>0</v>
      </c>
      <c r="U801">
        <v>0</v>
      </c>
      <c r="V801">
        <v>5</v>
      </c>
      <c r="W801">
        <v>0</v>
      </c>
      <c r="X801">
        <f t="shared" si="50"/>
        <v>9.8174770424681057</v>
      </c>
      <c r="Y801">
        <f t="shared" si="51"/>
        <v>186.53206380689397</v>
      </c>
    </row>
    <row r="802" spans="1:25">
      <c r="A802">
        <v>2020</v>
      </c>
      <c r="B802" t="s">
        <v>25</v>
      </c>
      <c r="C802">
        <v>28</v>
      </c>
      <c r="D802" t="s">
        <v>55</v>
      </c>
      <c r="E802">
        <v>41</v>
      </c>
      <c r="F802">
        <v>1</v>
      </c>
      <c r="G802" t="s">
        <v>27</v>
      </c>
      <c r="H802" t="s">
        <v>28</v>
      </c>
      <c r="I802" t="str">
        <f>VLOOKUP(H802,CODE_SHEET!$A$2:$G$151,3,FALSE)</f>
        <v>Porites</v>
      </c>
      <c r="J802" t="str">
        <f>VLOOKUP(H802,CODE_SHEET!$A$2:$G$151,4,FALSE)</f>
        <v>astreoides</v>
      </c>
      <c r="K802" s="1">
        <v>10</v>
      </c>
      <c r="L802" s="1">
        <v>10</v>
      </c>
      <c r="M802" s="1">
        <v>2</v>
      </c>
      <c r="N802">
        <f t="shared" si="49"/>
        <v>62.831853071795862</v>
      </c>
      <c r="O802">
        <v>10</v>
      </c>
      <c r="P802" t="s">
        <v>29</v>
      </c>
      <c r="Q802" t="s">
        <v>30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f t="shared" si="50"/>
        <v>0</v>
      </c>
      <c r="Y802">
        <f t="shared" si="51"/>
        <v>62.831853071795862</v>
      </c>
    </row>
    <row r="803" spans="1:25">
      <c r="A803">
        <v>2020</v>
      </c>
      <c r="B803" t="s">
        <v>25</v>
      </c>
      <c r="C803">
        <v>28</v>
      </c>
      <c r="D803" t="s">
        <v>55</v>
      </c>
      <c r="E803">
        <v>41</v>
      </c>
      <c r="F803">
        <v>1</v>
      </c>
      <c r="G803" t="s">
        <v>27</v>
      </c>
      <c r="H803" t="s">
        <v>33</v>
      </c>
      <c r="I803" t="str">
        <f>VLOOKUP(H803,CODE_SHEET!$A$2:$G$151,3,FALSE)</f>
        <v>Agaricia</v>
      </c>
      <c r="J803" t="str">
        <f>VLOOKUP(H803,CODE_SHEET!$A$2:$G$151,4,FALSE)</f>
        <v>agaricites</v>
      </c>
      <c r="K803" s="1">
        <v>25</v>
      </c>
      <c r="L803" s="1">
        <v>15</v>
      </c>
      <c r="M803" s="1">
        <v>10</v>
      </c>
      <c r="N803">
        <f t="shared" si="49"/>
        <v>628.31853071795865</v>
      </c>
      <c r="O803">
        <v>10</v>
      </c>
      <c r="P803" t="s">
        <v>29</v>
      </c>
      <c r="Q803" t="s">
        <v>30</v>
      </c>
      <c r="R803">
        <v>0</v>
      </c>
      <c r="S803">
        <v>0</v>
      </c>
      <c r="T803">
        <v>15</v>
      </c>
      <c r="U803">
        <v>0</v>
      </c>
      <c r="V803">
        <v>0</v>
      </c>
      <c r="W803">
        <v>0</v>
      </c>
      <c r="X803">
        <f t="shared" si="50"/>
        <v>0</v>
      </c>
      <c r="Y803">
        <f t="shared" si="51"/>
        <v>628.31853071795865</v>
      </c>
    </row>
    <row r="804" spans="1:25">
      <c r="A804">
        <v>2020</v>
      </c>
      <c r="B804" t="s">
        <v>25</v>
      </c>
      <c r="C804">
        <v>28</v>
      </c>
      <c r="D804" t="s">
        <v>55</v>
      </c>
      <c r="E804">
        <v>41</v>
      </c>
      <c r="F804">
        <v>1</v>
      </c>
      <c r="G804" t="s">
        <v>27</v>
      </c>
      <c r="H804" t="s">
        <v>28</v>
      </c>
      <c r="I804" t="str">
        <f>VLOOKUP(H804,CODE_SHEET!$A$2:$G$151,3,FALSE)</f>
        <v>Porites</v>
      </c>
      <c r="J804" t="str">
        <f>VLOOKUP(H804,CODE_SHEET!$A$2:$G$151,4,FALSE)</f>
        <v>astreoides</v>
      </c>
      <c r="K804" s="1">
        <v>15</v>
      </c>
      <c r="L804" s="1">
        <v>10</v>
      </c>
      <c r="M804" s="1">
        <v>2</v>
      </c>
      <c r="N804">
        <f t="shared" si="49"/>
        <v>78.539816339744817</v>
      </c>
      <c r="O804">
        <v>10</v>
      </c>
      <c r="P804" t="s">
        <v>29</v>
      </c>
      <c r="Q804" t="s">
        <v>30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f t="shared" si="50"/>
        <v>0</v>
      </c>
      <c r="Y804">
        <f t="shared" si="51"/>
        <v>78.539816339744817</v>
      </c>
    </row>
    <row r="805" spans="1:25">
      <c r="A805">
        <v>2020</v>
      </c>
      <c r="B805" t="s">
        <v>25</v>
      </c>
      <c r="C805">
        <v>28</v>
      </c>
      <c r="D805" t="s">
        <v>55</v>
      </c>
      <c r="E805">
        <v>41</v>
      </c>
      <c r="F805">
        <v>1</v>
      </c>
      <c r="G805" t="s">
        <v>27</v>
      </c>
      <c r="H805" t="s">
        <v>28</v>
      </c>
      <c r="I805" t="str">
        <f>VLOOKUP(H805,CODE_SHEET!$A$2:$G$151,3,FALSE)</f>
        <v>Porites</v>
      </c>
      <c r="J805" t="str">
        <f>VLOOKUP(H805,CODE_SHEET!$A$2:$G$151,4,FALSE)</f>
        <v>astreoides</v>
      </c>
      <c r="K805" s="1">
        <v>15</v>
      </c>
      <c r="L805" s="1">
        <v>15</v>
      </c>
      <c r="M805" s="1">
        <v>5</v>
      </c>
      <c r="N805">
        <f t="shared" si="49"/>
        <v>235.61944901923448</v>
      </c>
      <c r="O805">
        <v>10</v>
      </c>
      <c r="P805" t="s">
        <v>29</v>
      </c>
      <c r="Q805" t="s">
        <v>30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f t="shared" si="50"/>
        <v>0</v>
      </c>
      <c r="Y805">
        <f t="shared" si="51"/>
        <v>235.61944901923448</v>
      </c>
    </row>
    <row r="806" spans="1:25">
      <c r="A806">
        <v>2020</v>
      </c>
      <c r="B806" t="s">
        <v>25</v>
      </c>
      <c r="C806">
        <v>28</v>
      </c>
      <c r="D806" t="s">
        <v>55</v>
      </c>
      <c r="E806">
        <v>41</v>
      </c>
      <c r="F806">
        <v>1</v>
      </c>
      <c r="G806" t="s">
        <v>27</v>
      </c>
      <c r="H806" t="s">
        <v>34</v>
      </c>
      <c r="I806" t="str">
        <f>VLOOKUP(H806,CODE_SHEET!$A$2:$G$151,3,FALSE)</f>
        <v>Orbicella</v>
      </c>
      <c r="J806" t="str">
        <f>VLOOKUP(H806,CODE_SHEET!$A$2:$G$151,4,FALSE)</f>
        <v>annularis</v>
      </c>
      <c r="K806" s="1">
        <v>40</v>
      </c>
      <c r="L806" s="1">
        <v>20</v>
      </c>
      <c r="M806" s="1">
        <v>20</v>
      </c>
      <c r="N806">
        <f t="shared" ref="N806:N869" si="52">PI()*(K806/2)*M806+PI()*(L806/2)*M806</f>
        <v>1884.9555921538758</v>
      </c>
      <c r="O806">
        <v>10</v>
      </c>
      <c r="P806" t="s">
        <v>29</v>
      </c>
      <c r="Q806" t="s">
        <v>30</v>
      </c>
      <c r="R806">
        <v>0</v>
      </c>
      <c r="S806">
        <v>0</v>
      </c>
      <c r="T806">
        <v>0</v>
      </c>
      <c r="U806">
        <v>0</v>
      </c>
      <c r="V806">
        <v>5</v>
      </c>
      <c r="W806">
        <v>0</v>
      </c>
      <c r="X806">
        <f t="shared" si="50"/>
        <v>94.247779607693801</v>
      </c>
      <c r="Y806">
        <f t="shared" si="51"/>
        <v>1790.7078125461821</v>
      </c>
    </row>
    <row r="807" spans="1:25">
      <c r="A807">
        <v>2020</v>
      </c>
      <c r="B807" t="s">
        <v>25</v>
      </c>
      <c r="C807">
        <v>28</v>
      </c>
      <c r="D807" t="s">
        <v>55</v>
      </c>
      <c r="E807">
        <v>41</v>
      </c>
      <c r="F807">
        <v>1</v>
      </c>
      <c r="G807" t="s">
        <v>27</v>
      </c>
      <c r="H807" t="s">
        <v>63</v>
      </c>
      <c r="I807" t="str">
        <f>VLOOKUP(H807,CODE_SHEET!$A$2:$G$151,3,FALSE)</f>
        <v>Agaricia</v>
      </c>
      <c r="J807" t="str">
        <f>VLOOKUP(H807,CODE_SHEET!$A$2:$G$151,4,FALSE)</f>
        <v>larmarcki</v>
      </c>
      <c r="K807" s="1">
        <v>20</v>
      </c>
      <c r="L807" s="1">
        <v>10</v>
      </c>
      <c r="M807" s="1">
        <v>1</v>
      </c>
      <c r="N807">
        <f t="shared" si="52"/>
        <v>47.123889803846893</v>
      </c>
      <c r="O807">
        <v>10</v>
      </c>
      <c r="P807" t="s">
        <v>29</v>
      </c>
      <c r="Q807" t="s">
        <v>30</v>
      </c>
      <c r="R807">
        <v>0</v>
      </c>
      <c r="S807">
        <v>0</v>
      </c>
      <c r="T807">
        <v>70</v>
      </c>
      <c r="U807">
        <v>0</v>
      </c>
      <c r="V807">
        <v>0</v>
      </c>
      <c r="W807">
        <v>0</v>
      </c>
      <c r="X807">
        <f t="shared" si="50"/>
        <v>0</v>
      </c>
      <c r="Y807">
        <f t="shared" si="51"/>
        <v>47.123889803846893</v>
      </c>
    </row>
    <row r="808" spans="1:25">
      <c r="A808">
        <v>2020</v>
      </c>
      <c r="B808" t="s">
        <v>25</v>
      </c>
      <c r="C808">
        <v>28</v>
      </c>
      <c r="D808" t="s">
        <v>55</v>
      </c>
      <c r="E808">
        <v>41</v>
      </c>
      <c r="F808">
        <v>1</v>
      </c>
      <c r="G808" t="s">
        <v>27</v>
      </c>
      <c r="H808" t="s">
        <v>33</v>
      </c>
      <c r="I808" t="str">
        <f>VLOOKUP(H808,CODE_SHEET!$A$2:$G$151,3,FALSE)</f>
        <v>Agaricia</v>
      </c>
      <c r="J808" t="str">
        <f>VLOOKUP(H808,CODE_SHEET!$A$2:$G$151,4,FALSE)</f>
        <v>agaricites</v>
      </c>
      <c r="K808" s="1">
        <v>15</v>
      </c>
      <c r="L808" s="1">
        <v>10</v>
      </c>
      <c r="M808" s="1">
        <v>2</v>
      </c>
      <c r="N808">
        <f t="shared" si="52"/>
        <v>78.539816339744817</v>
      </c>
      <c r="O808">
        <v>10</v>
      </c>
      <c r="P808" t="s">
        <v>29</v>
      </c>
      <c r="Q808" t="s">
        <v>30</v>
      </c>
      <c r="R808">
        <v>0</v>
      </c>
      <c r="S808">
        <v>0</v>
      </c>
      <c r="T808">
        <v>0</v>
      </c>
      <c r="U808">
        <v>0</v>
      </c>
      <c r="V808">
        <v>10</v>
      </c>
      <c r="W808">
        <v>0</v>
      </c>
      <c r="X808">
        <f t="shared" si="50"/>
        <v>7.8539816339744819</v>
      </c>
      <c r="Y808">
        <f t="shared" si="51"/>
        <v>70.685834705770333</v>
      </c>
    </row>
    <row r="809" spans="1:25">
      <c r="A809">
        <v>2020</v>
      </c>
      <c r="B809" t="s">
        <v>25</v>
      </c>
      <c r="C809">
        <v>28</v>
      </c>
      <c r="D809" t="s">
        <v>55</v>
      </c>
      <c r="E809">
        <v>41</v>
      </c>
      <c r="F809">
        <v>1</v>
      </c>
      <c r="G809" t="s">
        <v>27</v>
      </c>
      <c r="H809" t="s">
        <v>67</v>
      </c>
      <c r="I809" t="str">
        <f>VLOOKUP(H809,CODE_SHEET!$A$2:$G$151,3,FALSE)</f>
        <v>Mycetophellia</v>
      </c>
      <c r="J809" t="str">
        <f>VLOOKUP(H809,CODE_SHEET!$A$2:$G$151,4,FALSE)</f>
        <v>aliciae</v>
      </c>
      <c r="K809" s="1">
        <v>15</v>
      </c>
      <c r="L809" s="1">
        <v>15</v>
      </c>
      <c r="M809" s="1">
        <v>2</v>
      </c>
      <c r="N809">
        <f t="shared" si="52"/>
        <v>94.247779607693786</v>
      </c>
      <c r="O809">
        <v>10</v>
      </c>
      <c r="P809" t="s">
        <v>29</v>
      </c>
      <c r="Q809" t="s">
        <v>30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f t="shared" si="50"/>
        <v>0</v>
      </c>
      <c r="Y809">
        <f t="shared" si="51"/>
        <v>94.247779607693786</v>
      </c>
    </row>
    <row r="810" spans="1:25">
      <c r="A810">
        <v>2020</v>
      </c>
      <c r="B810" t="s">
        <v>25</v>
      </c>
      <c r="C810">
        <v>28</v>
      </c>
      <c r="D810" t="s">
        <v>55</v>
      </c>
      <c r="E810">
        <v>41</v>
      </c>
      <c r="F810">
        <v>1</v>
      </c>
      <c r="G810" t="s">
        <v>27</v>
      </c>
      <c r="H810" t="s">
        <v>59</v>
      </c>
      <c r="I810" t="str">
        <f>VLOOKUP(H810,CODE_SHEET!$A$2:$G$151,3,FALSE)</f>
        <v>Agaricia</v>
      </c>
      <c r="J810" t="str">
        <f>VLOOKUP(H810,CODE_SHEET!$A$2:$G$151,4,FALSE)</f>
        <v>tenuifolia</v>
      </c>
      <c r="K810" s="1">
        <v>20</v>
      </c>
      <c r="L810" s="1">
        <v>2</v>
      </c>
      <c r="M810" s="1">
        <v>20</v>
      </c>
      <c r="N810">
        <f t="shared" si="52"/>
        <v>691.15038378975453</v>
      </c>
      <c r="O810">
        <v>10</v>
      </c>
      <c r="P810" t="s">
        <v>29</v>
      </c>
      <c r="Q810" t="s">
        <v>30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f t="shared" si="50"/>
        <v>0</v>
      </c>
      <c r="Y810">
        <f t="shared" si="51"/>
        <v>691.15038378975453</v>
      </c>
    </row>
    <row r="811" spans="1:25">
      <c r="A811">
        <v>2020</v>
      </c>
      <c r="B811" t="s">
        <v>25</v>
      </c>
      <c r="C811">
        <v>28</v>
      </c>
      <c r="D811" t="s">
        <v>55</v>
      </c>
      <c r="E811">
        <v>41</v>
      </c>
      <c r="F811">
        <v>1</v>
      </c>
      <c r="G811" t="s">
        <v>27</v>
      </c>
      <c r="H811" t="s">
        <v>47</v>
      </c>
      <c r="I811" t="str">
        <f>VLOOKUP(H811,CODE_SHEET!$A$2:$G$151,3,FALSE)</f>
        <v>Siderastrea</v>
      </c>
      <c r="J811" t="str">
        <f>VLOOKUP(H811,CODE_SHEET!$A$2:$G$151,4,FALSE)</f>
        <v>radians</v>
      </c>
      <c r="K811" s="1">
        <v>30</v>
      </c>
      <c r="L811" s="1">
        <v>30</v>
      </c>
      <c r="M811" s="1">
        <v>15</v>
      </c>
      <c r="N811">
        <f t="shared" si="52"/>
        <v>1413.7166941154069</v>
      </c>
      <c r="O811">
        <v>10</v>
      </c>
      <c r="P811" t="s">
        <v>29</v>
      </c>
      <c r="Q811" t="s">
        <v>30</v>
      </c>
      <c r="R811">
        <v>0</v>
      </c>
      <c r="S811">
        <v>90</v>
      </c>
      <c r="T811">
        <v>0</v>
      </c>
      <c r="U811">
        <v>0</v>
      </c>
      <c r="V811">
        <v>0</v>
      </c>
      <c r="W811">
        <v>0</v>
      </c>
      <c r="X811">
        <f t="shared" si="50"/>
        <v>0</v>
      </c>
      <c r="Y811">
        <f t="shared" si="51"/>
        <v>1413.7166941154069</v>
      </c>
    </row>
    <row r="812" spans="1:25">
      <c r="A812">
        <v>2020</v>
      </c>
      <c r="B812" t="s">
        <v>25</v>
      </c>
      <c r="C812">
        <v>28</v>
      </c>
      <c r="D812" t="s">
        <v>55</v>
      </c>
      <c r="E812">
        <v>41</v>
      </c>
      <c r="F812">
        <v>1</v>
      </c>
      <c r="G812" t="s">
        <v>27</v>
      </c>
      <c r="H812" t="s">
        <v>34</v>
      </c>
      <c r="I812" t="str">
        <f>VLOOKUP(H812,CODE_SHEET!$A$2:$G$151,3,FALSE)</f>
        <v>Orbicella</v>
      </c>
      <c r="J812" t="str">
        <f>VLOOKUP(H812,CODE_SHEET!$A$2:$G$151,4,FALSE)</f>
        <v>annularis</v>
      </c>
      <c r="K812" s="1">
        <v>15</v>
      </c>
      <c r="L812" s="1">
        <v>10</v>
      </c>
      <c r="M812" s="1">
        <v>10</v>
      </c>
      <c r="N812">
        <f t="shared" si="52"/>
        <v>392.69908169872417</v>
      </c>
      <c r="O812">
        <v>10</v>
      </c>
      <c r="P812" t="s">
        <v>29</v>
      </c>
      <c r="Q812" t="s">
        <v>30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f t="shared" si="50"/>
        <v>0</v>
      </c>
      <c r="Y812">
        <f t="shared" si="51"/>
        <v>392.69908169872417</v>
      </c>
    </row>
    <row r="813" spans="1:25">
      <c r="A813">
        <v>2020</v>
      </c>
      <c r="B813" t="s">
        <v>25</v>
      </c>
      <c r="C813">
        <v>28</v>
      </c>
      <c r="D813" t="s">
        <v>55</v>
      </c>
      <c r="E813">
        <v>41</v>
      </c>
      <c r="F813">
        <v>1</v>
      </c>
      <c r="G813" t="s">
        <v>27</v>
      </c>
      <c r="H813" t="s">
        <v>35</v>
      </c>
      <c r="I813" t="str">
        <f>VLOOKUP(H813,CODE_SHEET!$A$2:$G$151,3,FALSE)</f>
        <v>Orbicella</v>
      </c>
      <c r="J813" t="str">
        <f>VLOOKUP(H813,CODE_SHEET!$A$2:$G$151,4,FALSE)</f>
        <v>franksi</v>
      </c>
      <c r="K813" s="1">
        <v>30</v>
      </c>
      <c r="L813" s="1">
        <v>30</v>
      </c>
      <c r="M813" s="1">
        <v>30</v>
      </c>
      <c r="N813">
        <f t="shared" si="52"/>
        <v>2827.4333882308138</v>
      </c>
      <c r="O813">
        <v>10</v>
      </c>
      <c r="P813" t="s">
        <v>29</v>
      </c>
      <c r="Q813" t="s">
        <v>30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80</v>
      </c>
      <c r="X813">
        <f t="shared" si="50"/>
        <v>2261.9467105846511</v>
      </c>
      <c r="Y813">
        <f t="shared" si="51"/>
        <v>565.48667764616266</v>
      </c>
    </row>
    <row r="814" spans="1:25">
      <c r="A814">
        <v>2020</v>
      </c>
      <c r="B814" t="s">
        <v>25</v>
      </c>
      <c r="C814">
        <v>28</v>
      </c>
      <c r="D814" t="s">
        <v>55</v>
      </c>
      <c r="E814">
        <v>41</v>
      </c>
      <c r="F814">
        <v>1</v>
      </c>
      <c r="G814" t="s">
        <v>27</v>
      </c>
      <c r="H814" t="s">
        <v>33</v>
      </c>
      <c r="I814" t="str">
        <f>VLOOKUP(H814,CODE_SHEET!$A$2:$G$151,3,FALSE)</f>
        <v>Agaricia</v>
      </c>
      <c r="J814" t="str">
        <f>VLOOKUP(H814,CODE_SHEET!$A$2:$G$151,4,FALSE)</f>
        <v>agaricites</v>
      </c>
      <c r="K814" s="1">
        <v>20</v>
      </c>
      <c r="L814" s="1">
        <v>15</v>
      </c>
      <c r="M814" s="1">
        <v>15</v>
      </c>
      <c r="N814">
        <f t="shared" si="52"/>
        <v>824.66807156732068</v>
      </c>
      <c r="O814">
        <v>10</v>
      </c>
      <c r="P814" t="s">
        <v>29</v>
      </c>
      <c r="Q814" t="s">
        <v>30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f t="shared" si="50"/>
        <v>0</v>
      </c>
      <c r="Y814">
        <f t="shared" si="51"/>
        <v>824.66807156732068</v>
      </c>
    </row>
    <row r="815" spans="1:25">
      <c r="A815">
        <v>2020</v>
      </c>
      <c r="B815" t="s">
        <v>25</v>
      </c>
      <c r="C815">
        <v>28</v>
      </c>
      <c r="D815" t="s">
        <v>55</v>
      </c>
      <c r="E815">
        <v>41</v>
      </c>
      <c r="F815">
        <v>1</v>
      </c>
      <c r="G815" t="s">
        <v>27</v>
      </c>
      <c r="H815" t="s">
        <v>28</v>
      </c>
      <c r="I815" t="str">
        <f>VLOOKUP(H815,CODE_SHEET!$A$2:$G$151,3,FALSE)</f>
        <v>Porites</v>
      </c>
      <c r="J815" t="str">
        <f>VLOOKUP(H815,CODE_SHEET!$A$2:$G$151,4,FALSE)</f>
        <v>astreoides</v>
      </c>
      <c r="K815" s="1">
        <v>10</v>
      </c>
      <c r="L815" s="1">
        <v>10</v>
      </c>
      <c r="M815" s="1">
        <v>5</v>
      </c>
      <c r="N815">
        <f t="shared" si="52"/>
        <v>157.07963267948966</v>
      </c>
      <c r="O815">
        <v>10</v>
      </c>
      <c r="P815" t="s">
        <v>29</v>
      </c>
      <c r="Q815" t="s">
        <v>30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f t="shared" si="50"/>
        <v>0</v>
      </c>
      <c r="Y815">
        <f t="shared" si="51"/>
        <v>157.07963267948966</v>
      </c>
    </row>
    <row r="816" spans="1:25">
      <c r="A816">
        <v>2020</v>
      </c>
      <c r="B816" t="s">
        <v>25</v>
      </c>
      <c r="C816">
        <v>28</v>
      </c>
      <c r="D816" t="s">
        <v>55</v>
      </c>
      <c r="E816">
        <v>41</v>
      </c>
      <c r="F816">
        <v>1</v>
      </c>
      <c r="G816" t="s">
        <v>27</v>
      </c>
      <c r="H816" t="s">
        <v>59</v>
      </c>
      <c r="I816" t="str">
        <f>VLOOKUP(H816,CODE_SHEET!$A$2:$G$151,3,FALSE)</f>
        <v>Agaricia</v>
      </c>
      <c r="J816" t="str">
        <f>VLOOKUP(H816,CODE_SHEET!$A$2:$G$151,4,FALSE)</f>
        <v>tenuifolia</v>
      </c>
      <c r="K816" s="1">
        <v>25</v>
      </c>
      <c r="L816" s="1">
        <v>5</v>
      </c>
      <c r="M816" s="1">
        <v>25</v>
      </c>
      <c r="N816">
        <f t="shared" si="52"/>
        <v>1178.0972450961724</v>
      </c>
      <c r="O816">
        <v>10</v>
      </c>
      <c r="P816" t="s">
        <v>29</v>
      </c>
      <c r="Q816" t="s">
        <v>30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f t="shared" si="50"/>
        <v>0</v>
      </c>
      <c r="Y816">
        <f t="shared" si="51"/>
        <v>1178.0972450961724</v>
      </c>
    </row>
    <row r="817" spans="1:25">
      <c r="A817">
        <v>2020</v>
      </c>
      <c r="B817" t="s">
        <v>25</v>
      </c>
      <c r="C817">
        <v>28</v>
      </c>
      <c r="D817" t="s">
        <v>55</v>
      </c>
      <c r="E817">
        <v>41</v>
      </c>
      <c r="F817">
        <v>1</v>
      </c>
      <c r="G817" t="s">
        <v>27</v>
      </c>
      <c r="H817" t="s">
        <v>35</v>
      </c>
      <c r="I817" t="str">
        <f>VLOOKUP(H817,CODE_SHEET!$A$2:$G$151,3,FALSE)</f>
        <v>Orbicella</v>
      </c>
      <c r="J817" t="str">
        <f>VLOOKUP(H817,CODE_SHEET!$A$2:$G$151,4,FALSE)</f>
        <v>franksi</v>
      </c>
      <c r="K817" s="1">
        <v>40</v>
      </c>
      <c r="L817" s="1">
        <v>25</v>
      </c>
      <c r="M817" s="1">
        <v>20</v>
      </c>
      <c r="N817">
        <f t="shared" si="52"/>
        <v>2042.0352248333656</v>
      </c>
      <c r="O817">
        <v>10</v>
      </c>
      <c r="P817" t="s">
        <v>29</v>
      </c>
      <c r="Q817" t="s">
        <v>30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40</v>
      </c>
      <c r="X817">
        <f t="shared" si="50"/>
        <v>816.81408993334628</v>
      </c>
      <c r="Y817">
        <f t="shared" si="51"/>
        <v>1225.2211349000195</v>
      </c>
    </row>
    <row r="818" spans="1:25">
      <c r="A818">
        <v>2020</v>
      </c>
      <c r="B818" t="s">
        <v>25</v>
      </c>
      <c r="C818">
        <v>28</v>
      </c>
      <c r="D818" t="s">
        <v>55</v>
      </c>
      <c r="E818">
        <v>41</v>
      </c>
      <c r="F818">
        <v>1</v>
      </c>
      <c r="G818" t="s">
        <v>27</v>
      </c>
      <c r="H818" t="s">
        <v>67</v>
      </c>
      <c r="I818" t="str">
        <f>VLOOKUP(H818,CODE_SHEET!$A$2:$G$151,3,FALSE)</f>
        <v>Mycetophellia</v>
      </c>
      <c r="J818" t="str">
        <f>VLOOKUP(H818,CODE_SHEET!$A$2:$G$151,4,FALSE)</f>
        <v>aliciae</v>
      </c>
      <c r="K818" s="1">
        <v>20</v>
      </c>
      <c r="L818" s="1">
        <v>10</v>
      </c>
      <c r="M818" s="1">
        <v>2</v>
      </c>
      <c r="N818">
        <f t="shared" si="52"/>
        <v>94.247779607693786</v>
      </c>
      <c r="O818">
        <v>10</v>
      </c>
      <c r="P818" t="s">
        <v>29</v>
      </c>
      <c r="Q818" t="s">
        <v>30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f t="shared" si="50"/>
        <v>0</v>
      </c>
      <c r="Y818">
        <f t="shared" si="51"/>
        <v>94.247779607693786</v>
      </c>
    </row>
    <row r="819" spans="1:25">
      <c r="A819">
        <v>2020</v>
      </c>
      <c r="B819" t="s">
        <v>25</v>
      </c>
      <c r="C819">
        <v>28</v>
      </c>
      <c r="D819" t="s">
        <v>55</v>
      </c>
      <c r="E819">
        <v>41</v>
      </c>
      <c r="F819">
        <v>1</v>
      </c>
      <c r="G819" t="s">
        <v>27</v>
      </c>
      <c r="H819" t="s">
        <v>33</v>
      </c>
      <c r="I819" t="str">
        <f>VLOOKUP(H819,CODE_SHEET!$A$2:$G$151,3,FALSE)</f>
        <v>Agaricia</v>
      </c>
      <c r="J819" t="str">
        <f>VLOOKUP(H819,CODE_SHEET!$A$2:$G$151,4,FALSE)</f>
        <v>agaricites</v>
      </c>
      <c r="K819" s="1">
        <v>15</v>
      </c>
      <c r="L819" s="1">
        <v>20</v>
      </c>
      <c r="M819" s="1">
        <v>1</v>
      </c>
      <c r="N819">
        <f t="shared" si="52"/>
        <v>54.977871437821378</v>
      </c>
      <c r="O819">
        <v>10</v>
      </c>
      <c r="P819" t="s">
        <v>29</v>
      </c>
      <c r="Q819" t="s">
        <v>30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25</v>
      </c>
      <c r="X819">
        <f t="shared" si="50"/>
        <v>13.744467859455344</v>
      </c>
      <c r="Y819">
        <f t="shared" si="51"/>
        <v>41.233403578366037</v>
      </c>
    </row>
    <row r="820" spans="1:25">
      <c r="A820">
        <v>2020</v>
      </c>
      <c r="B820" t="s">
        <v>25</v>
      </c>
      <c r="C820">
        <v>28</v>
      </c>
      <c r="D820" t="s">
        <v>55</v>
      </c>
      <c r="E820">
        <v>41</v>
      </c>
      <c r="F820">
        <v>1</v>
      </c>
      <c r="G820" t="s">
        <v>27</v>
      </c>
      <c r="H820" t="s">
        <v>31</v>
      </c>
      <c r="I820" t="str">
        <f>VLOOKUP(H820,CODE_SHEET!$A$2:$G$151,3,FALSE)</f>
        <v>Siderastrea</v>
      </c>
      <c r="J820" t="str">
        <f>VLOOKUP(H820,CODE_SHEET!$A$2:$G$151,4,FALSE)</f>
        <v>siderea</v>
      </c>
      <c r="K820" s="1">
        <v>10</v>
      </c>
      <c r="L820" s="1">
        <v>10</v>
      </c>
      <c r="M820" s="1">
        <v>5</v>
      </c>
      <c r="N820">
        <f t="shared" si="52"/>
        <v>157.07963267948966</v>
      </c>
      <c r="O820">
        <v>10</v>
      </c>
      <c r="P820" t="s">
        <v>29</v>
      </c>
      <c r="Q820" t="s">
        <v>30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30</v>
      </c>
      <c r="X820">
        <f t="shared" si="50"/>
        <v>47.1238898038469</v>
      </c>
      <c r="Y820">
        <f t="shared" si="51"/>
        <v>109.95574287564276</v>
      </c>
    </row>
    <row r="821" spans="1:25">
      <c r="A821">
        <v>2020</v>
      </c>
      <c r="B821" t="s">
        <v>25</v>
      </c>
      <c r="C821">
        <v>28</v>
      </c>
      <c r="D821" t="s">
        <v>55</v>
      </c>
      <c r="E821">
        <v>41</v>
      </c>
      <c r="F821">
        <v>1</v>
      </c>
      <c r="G821" t="s">
        <v>27</v>
      </c>
      <c r="H821" t="s">
        <v>32</v>
      </c>
      <c r="I821" t="str">
        <f>VLOOKUP(H821,CODE_SHEET!$A$2:$G$151,3,FALSE)</f>
        <v>Porites</v>
      </c>
      <c r="J821" t="str">
        <f>VLOOKUP(H821,CODE_SHEET!$A$2:$G$151,4,FALSE)</f>
        <v>porites</v>
      </c>
      <c r="K821" s="1">
        <v>30</v>
      </c>
      <c r="L821" s="1">
        <v>5</v>
      </c>
      <c r="M821" s="1">
        <v>10</v>
      </c>
      <c r="N821">
        <f t="shared" si="52"/>
        <v>549.77871437821375</v>
      </c>
      <c r="O821">
        <v>10</v>
      </c>
      <c r="P821" t="s">
        <v>29</v>
      </c>
      <c r="Q821" t="s">
        <v>30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30</v>
      </c>
      <c r="X821">
        <f t="shared" si="50"/>
        <v>164.93361431346412</v>
      </c>
      <c r="Y821">
        <f t="shared" si="51"/>
        <v>384.84510006474966</v>
      </c>
    </row>
    <row r="822" spans="1:25">
      <c r="A822">
        <v>2020</v>
      </c>
      <c r="B822" t="s">
        <v>25</v>
      </c>
      <c r="C822">
        <v>28</v>
      </c>
      <c r="D822" t="s">
        <v>55</v>
      </c>
      <c r="E822">
        <v>41</v>
      </c>
      <c r="F822">
        <v>1</v>
      </c>
      <c r="G822" t="s">
        <v>27</v>
      </c>
      <c r="H822" t="s">
        <v>33</v>
      </c>
      <c r="I822" t="str">
        <f>VLOOKUP(H822,CODE_SHEET!$A$2:$G$151,3,FALSE)</f>
        <v>Agaricia</v>
      </c>
      <c r="J822" t="str">
        <f>VLOOKUP(H822,CODE_SHEET!$A$2:$G$151,4,FALSE)</f>
        <v>agaricites</v>
      </c>
      <c r="K822" s="1">
        <v>25</v>
      </c>
      <c r="L822" s="1">
        <v>20</v>
      </c>
      <c r="M822" s="1">
        <v>20</v>
      </c>
      <c r="N822">
        <f t="shared" si="52"/>
        <v>1413.7166941154069</v>
      </c>
      <c r="O822">
        <v>10</v>
      </c>
      <c r="P822" t="s">
        <v>29</v>
      </c>
      <c r="Q822" t="s">
        <v>30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20</v>
      </c>
      <c r="X822">
        <f t="shared" si="50"/>
        <v>282.74333882308139</v>
      </c>
      <c r="Y822">
        <f t="shared" si="51"/>
        <v>1130.9733552923256</v>
      </c>
    </row>
    <row r="823" spans="1:25">
      <c r="A823">
        <v>2020</v>
      </c>
      <c r="B823" t="s">
        <v>25</v>
      </c>
      <c r="C823">
        <v>28</v>
      </c>
      <c r="D823" t="s">
        <v>55</v>
      </c>
      <c r="E823">
        <v>41</v>
      </c>
      <c r="F823">
        <v>1</v>
      </c>
      <c r="G823" t="s">
        <v>27</v>
      </c>
      <c r="H823" t="s">
        <v>35</v>
      </c>
      <c r="I823" t="str">
        <f>VLOOKUP(H823,CODE_SHEET!$A$2:$G$151,3,FALSE)</f>
        <v>Orbicella</v>
      </c>
      <c r="J823" t="str">
        <f>VLOOKUP(H823,CODE_SHEET!$A$2:$G$151,4,FALSE)</f>
        <v>franksi</v>
      </c>
      <c r="K823" s="1">
        <v>40</v>
      </c>
      <c r="L823" s="1">
        <v>35</v>
      </c>
      <c r="M823" s="1">
        <v>15</v>
      </c>
      <c r="N823">
        <f t="shared" si="52"/>
        <v>1767.1458676442585</v>
      </c>
      <c r="O823">
        <v>10</v>
      </c>
      <c r="P823" t="s">
        <v>29</v>
      </c>
      <c r="Q823" t="s">
        <v>30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f t="shared" si="50"/>
        <v>0</v>
      </c>
      <c r="Y823">
        <f t="shared" si="51"/>
        <v>1767.1458676442585</v>
      </c>
    </row>
    <row r="824" spans="1:25">
      <c r="A824">
        <v>2020</v>
      </c>
      <c r="B824" t="s">
        <v>25</v>
      </c>
      <c r="C824">
        <v>28</v>
      </c>
      <c r="D824" t="s">
        <v>55</v>
      </c>
      <c r="E824">
        <v>41</v>
      </c>
      <c r="F824">
        <v>1</v>
      </c>
      <c r="G824" t="s">
        <v>27</v>
      </c>
      <c r="H824" t="s">
        <v>33</v>
      </c>
      <c r="I824" t="str">
        <f>VLOOKUP(H824,CODE_SHEET!$A$2:$G$151,3,FALSE)</f>
        <v>Agaricia</v>
      </c>
      <c r="J824" t="str">
        <f>VLOOKUP(H824,CODE_SHEET!$A$2:$G$151,4,FALSE)</f>
        <v>agaricites</v>
      </c>
      <c r="K824" s="1">
        <v>15</v>
      </c>
      <c r="L824" s="1">
        <v>5</v>
      </c>
      <c r="M824" s="1">
        <v>10</v>
      </c>
      <c r="N824">
        <f t="shared" si="52"/>
        <v>314.15926535897933</v>
      </c>
      <c r="O824">
        <v>10</v>
      </c>
      <c r="P824" t="s">
        <v>41</v>
      </c>
      <c r="Q824" t="s">
        <v>45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f t="shared" si="50"/>
        <v>0</v>
      </c>
      <c r="Y824">
        <f t="shared" si="51"/>
        <v>314.15926535897933</v>
      </c>
    </row>
    <row r="825" spans="1:25">
      <c r="A825">
        <v>2020</v>
      </c>
      <c r="B825" t="s">
        <v>25</v>
      </c>
      <c r="C825">
        <v>28</v>
      </c>
      <c r="D825" t="s">
        <v>55</v>
      </c>
      <c r="E825">
        <v>41</v>
      </c>
      <c r="F825">
        <v>1</v>
      </c>
      <c r="G825" t="s">
        <v>27</v>
      </c>
      <c r="H825" t="s">
        <v>33</v>
      </c>
      <c r="I825" t="str">
        <f>VLOOKUP(H825,CODE_SHEET!$A$2:$G$151,3,FALSE)</f>
        <v>Agaricia</v>
      </c>
      <c r="J825" t="str">
        <f>VLOOKUP(H825,CODE_SHEET!$A$2:$G$151,4,FALSE)</f>
        <v>agaricites</v>
      </c>
      <c r="K825" s="1">
        <v>20</v>
      </c>
      <c r="L825" s="1">
        <v>5</v>
      </c>
      <c r="M825" s="1">
        <v>15</v>
      </c>
      <c r="N825">
        <f t="shared" si="52"/>
        <v>589.0486225480862</v>
      </c>
      <c r="O825">
        <v>10</v>
      </c>
      <c r="P825" t="s">
        <v>41</v>
      </c>
      <c r="Q825" t="s">
        <v>45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f t="shared" si="50"/>
        <v>0</v>
      </c>
      <c r="Y825">
        <f t="shared" si="51"/>
        <v>589.0486225480862</v>
      </c>
    </row>
    <row r="826" spans="1:25">
      <c r="A826">
        <v>2020</v>
      </c>
      <c r="B826" t="s">
        <v>25</v>
      </c>
      <c r="C826">
        <v>28</v>
      </c>
      <c r="D826" t="s">
        <v>55</v>
      </c>
      <c r="E826">
        <v>41</v>
      </c>
      <c r="F826">
        <v>1</v>
      </c>
      <c r="G826" t="s">
        <v>27</v>
      </c>
      <c r="H826" t="s">
        <v>35</v>
      </c>
      <c r="I826" t="str">
        <f>VLOOKUP(H826,CODE_SHEET!$A$2:$G$151,3,FALSE)</f>
        <v>Orbicella</v>
      </c>
      <c r="J826" t="str">
        <f>VLOOKUP(H826,CODE_SHEET!$A$2:$G$151,4,FALSE)</f>
        <v>franksi</v>
      </c>
      <c r="K826" s="1">
        <v>25</v>
      </c>
      <c r="L826" s="1">
        <v>35</v>
      </c>
      <c r="M826" s="1">
        <v>20</v>
      </c>
      <c r="N826">
        <f t="shared" si="52"/>
        <v>1884.9555921538758</v>
      </c>
      <c r="O826">
        <v>10</v>
      </c>
      <c r="P826" t="s">
        <v>29</v>
      </c>
      <c r="Q826" t="s">
        <v>30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f t="shared" si="50"/>
        <v>0</v>
      </c>
      <c r="Y826">
        <f t="shared" si="51"/>
        <v>1884.9555921538758</v>
      </c>
    </row>
    <row r="827" spans="1:25">
      <c r="A827">
        <v>2020</v>
      </c>
      <c r="B827" t="s">
        <v>25</v>
      </c>
      <c r="C827">
        <v>28</v>
      </c>
      <c r="D827" t="s">
        <v>55</v>
      </c>
      <c r="E827">
        <v>41</v>
      </c>
      <c r="F827">
        <v>1</v>
      </c>
      <c r="G827" t="s">
        <v>27</v>
      </c>
      <c r="H827" t="s">
        <v>33</v>
      </c>
      <c r="I827" t="str">
        <f>VLOOKUP(H827,CODE_SHEET!$A$2:$G$151,3,FALSE)</f>
        <v>Agaricia</v>
      </c>
      <c r="J827" t="str">
        <f>VLOOKUP(H827,CODE_SHEET!$A$2:$G$151,4,FALSE)</f>
        <v>agaricites</v>
      </c>
      <c r="K827" s="1">
        <v>15</v>
      </c>
      <c r="L827" s="1">
        <v>5</v>
      </c>
      <c r="M827" s="1">
        <v>15</v>
      </c>
      <c r="N827">
        <f t="shared" si="52"/>
        <v>471.23889803846896</v>
      </c>
      <c r="O827">
        <v>10</v>
      </c>
      <c r="P827" t="s">
        <v>29</v>
      </c>
      <c r="Q827" t="s">
        <v>30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f t="shared" si="50"/>
        <v>0</v>
      </c>
      <c r="Y827">
        <f t="shared" si="51"/>
        <v>471.23889803846896</v>
      </c>
    </row>
    <row r="828" spans="1:25">
      <c r="A828">
        <v>2020</v>
      </c>
      <c r="B828" t="s">
        <v>25</v>
      </c>
      <c r="C828">
        <v>28</v>
      </c>
      <c r="D828" t="s">
        <v>55</v>
      </c>
      <c r="E828">
        <v>41</v>
      </c>
      <c r="F828">
        <v>1</v>
      </c>
      <c r="G828" t="s">
        <v>27</v>
      </c>
      <c r="H828" t="s">
        <v>33</v>
      </c>
      <c r="I828" t="str">
        <f>VLOOKUP(H828,CODE_SHEET!$A$2:$G$151,3,FALSE)</f>
        <v>Agaricia</v>
      </c>
      <c r="J828" t="str">
        <f>VLOOKUP(H828,CODE_SHEET!$A$2:$G$151,4,FALSE)</f>
        <v>agaricites</v>
      </c>
      <c r="K828" s="1">
        <v>50</v>
      </c>
      <c r="L828" s="1">
        <v>40</v>
      </c>
      <c r="M828" s="1">
        <v>45</v>
      </c>
      <c r="N828">
        <f t="shared" si="52"/>
        <v>6361.7251235193307</v>
      </c>
      <c r="O828">
        <v>10</v>
      </c>
      <c r="P828" t="s">
        <v>29</v>
      </c>
      <c r="Q828" t="s">
        <v>30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40</v>
      </c>
      <c r="X828">
        <f t="shared" si="50"/>
        <v>2544.6900494077327</v>
      </c>
      <c r="Y828">
        <f t="shared" si="51"/>
        <v>3817.0350741115981</v>
      </c>
    </row>
    <row r="829" spans="1:25">
      <c r="A829">
        <v>2020</v>
      </c>
      <c r="B829" t="s">
        <v>25</v>
      </c>
      <c r="C829">
        <v>28</v>
      </c>
      <c r="D829" t="s">
        <v>55</v>
      </c>
      <c r="E829">
        <v>41</v>
      </c>
      <c r="F829">
        <v>1</v>
      </c>
      <c r="G829" t="s">
        <v>27</v>
      </c>
      <c r="H829" t="s">
        <v>47</v>
      </c>
      <c r="I829" t="str">
        <f>VLOOKUP(H829,CODE_SHEET!$A$2:$G$151,3,FALSE)</f>
        <v>Siderastrea</v>
      </c>
      <c r="J829" t="str">
        <f>VLOOKUP(H829,CODE_SHEET!$A$2:$G$151,4,FALSE)</f>
        <v>radians</v>
      </c>
      <c r="K829" s="1">
        <v>55</v>
      </c>
      <c r="L829" s="1">
        <v>50</v>
      </c>
      <c r="M829" s="1">
        <v>20</v>
      </c>
      <c r="N829">
        <f t="shared" si="52"/>
        <v>3298.6722862692832</v>
      </c>
      <c r="O829">
        <v>10</v>
      </c>
      <c r="P829" t="s">
        <v>29</v>
      </c>
      <c r="Q829" t="s">
        <v>30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44</v>
      </c>
      <c r="X829">
        <f t="shared" ref="X829:X892" si="53">SUM(U829:W829)/100*N829</f>
        <v>1451.4158059584845</v>
      </c>
      <c r="Y829">
        <f t="shared" ref="Y829:Y892" si="54">N829-X829</f>
        <v>1847.2564803107987</v>
      </c>
    </row>
    <row r="830" spans="1:25">
      <c r="A830">
        <v>2020</v>
      </c>
      <c r="B830" t="s">
        <v>25</v>
      </c>
      <c r="C830">
        <v>28</v>
      </c>
      <c r="D830" t="s">
        <v>55</v>
      </c>
      <c r="E830">
        <v>41</v>
      </c>
      <c r="F830">
        <v>1</v>
      </c>
      <c r="G830" t="s">
        <v>27</v>
      </c>
      <c r="H830" t="s">
        <v>33</v>
      </c>
      <c r="I830" t="str">
        <f>VLOOKUP(H830,CODE_SHEET!$A$2:$G$151,3,FALSE)</f>
        <v>Agaricia</v>
      </c>
      <c r="J830" t="str">
        <f>VLOOKUP(H830,CODE_SHEET!$A$2:$G$151,4,FALSE)</f>
        <v>agaricites</v>
      </c>
      <c r="K830" s="1">
        <v>30</v>
      </c>
      <c r="L830" s="1">
        <v>20</v>
      </c>
      <c r="M830" s="1">
        <v>20</v>
      </c>
      <c r="N830">
        <f t="shared" si="52"/>
        <v>1570.7963267948967</v>
      </c>
      <c r="O830">
        <v>10</v>
      </c>
      <c r="P830" t="s">
        <v>29</v>
      </c>
      <c r="Q830" t="s">
        <v>30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70</v>
      </c>
      <c r="X830">
        <f t="shared" si="53"/>
        <v>1099.5574287564275</v>
      </c>
      <c r="Y830">
        <f t="shared" si="54"/>
        <v>471.23889803846919</v>
      </c>
    </row>
    <row r="831" spans="1:25">
      <c r="A831">
        <v>2020</v>
      </c>
      <c r="B831" t="s">
        <v>25</v>
      </c>
      <c r="C831">
        <v>28</v>
      </c>
      <c r="D831" t="s">
        <v>55</v>
      </c>
      <c r="E831">
        <v>41</v>
      </c>
      <c r="F831">
        <v>1</v>
      </c>
      <c r="G831" t="s">
        <v>27</v>
      </c>
      <c r="H831" t="s">
        <v>33</v>
      </c>
      <c r="I831" t="str">
        <f>VLOOKUP(H831,CODE_SHEET!$A$2:$G$151,3,FALSE)</f>
        <v>Agaricia</v>
      </c>
      <c r="J831" t="str">
        <f>VLOOKUP(H831,CODE_SHEET!$A$2:$G$151,4,FALSE)</f>
        <v>agaricites</v>
      </c>
      <c r="K831" s="1">
        <v>20</v>
      </c>
      <c r="L831" s="1">
        <v>10</v>
      </c>
      <c r="M831" s="1">
        <v>10</v>
      </c>
      <c r="N831">
        <f t="shared" si="52"/>
        <v>471.23889803846896</v>
      </c>
      <c r="O831">
        <v>10</v>
      </c>
      <c r="P831" t="s">
        <v>29</v>
      </c>
      <c r="Q831" t="s">
        <v>30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30</v>
      </c>
      <c r="X831">
        <f t="shared" si="53"/>
        <v>141.37166941154069</v>
      </c>
      <c r="Y831">
        <f t="shared" si="54"/>
        <v>329.86722862692829</v>
      </c>
    </row>
    <row r="832" spans="1:25">
      <c r="A832">
        <v>2020</v>
      </c>
      <c r="B832" t="s">
        <v>25</v>
      </c>
      <c r="C832">
        <v>28</v>
      </c>
      <c r="D832" t="s">
        <v>55</v>
      </c>
      <c r="E832">
        <v>41</v>
      </c>
      <c r="F832">
        <v>1</v>
      </c>
      <c r="G832" t="s">
        <v>27</v>
      </c>
      <c r="H832" t="s">
        <v>52</v>
      </c>
      <c r="I832" t="str">
        <f>VLOOKUP(H832,CODE_SHEET!$A$2:$G$151,3,FALSE)</f>
        <v>Dichocoenia</v>
      </c>
      <c r="J832" t="str">
        <f>VLOOKUP(H832,CODE_SHEET!$A$2:$G$151,4,FALSE)</f>
        <v>stokesii</v>
      </c>
      <c r="K832" s="1">
        <v>10</v>
      </c>
      <c r="L832" s="1">
        <v>10</v>
      </c>
      <c r="M832" s="1">
        <v>2</v>
      </c>
      <c r="N832">
        <f t="shared" si="52"/>
        <v>62.831853071795862</v>
      </c>
      <c r="O832">
        <v>10</v>
      </c>
      <c r="P832" t="s">
        <v>29</v>
      </c>
      <c r="Q832" t="s">
        <v>30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f t="shared" si="53"/>
        <v>0</v>
      </c>
      <c r="Y832">
        <f t="shared" si="54"/>
        <v>62.831853071795862</v>
      </c>
    </row>
    <row r="833" spans="1:25">
      <c r="A833">
        <v>2020</v>
      </c>
      <c r="B833" t="s">
        <v>25</v>
      </c>
      <c r="C833">
        <v>28</v>
      </c>
      <c r="D833" t="s">
        <v>55</v>
      </c>
      <c r="E833">
        <v>41</v>
      </c>
      <c r="F833">
        <v>1</v>
      </c>
      <c r="G833" t="s">
        <v>27</v>
      </c>
      <c r="H833" t="s">
        <v>31</v>
      </c>
      <c r="I833" t="str">
        <f>VLOOKUP(H833,CODE_SHEET!$A$2:$G$151,3,FALSE)</f>
        <v>Siderastrea</v>
      </c>
      <c r="J833" t="str">
        <f>VLOOKUP(H833,CODE_SHEET!$A$2:$G$151,4,FALSE)</f>
        <v>siderea</v>
      </c>
      <c r="K833" s="1">
        <v>25</v>
      </c>
      <c r="L833" s="1">
        <v>15</v>
      </c>
      <c r="M833" s="1">
        <v>10</v>
      </c>
      <c r="N833">
        <f t="shared" si="52"/>
        <v>628.31853071795865</v>
      </c>
      <c r="O833">
        <v>10</v>
      </c>
      <c r="P833" t="s">
        <v>29</v>
      </c>
      <c r="Q833" t="s">
        <v>30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60</v>
      </c>
      <c r="X833">
        <f t="shared" si="53"/>
        <v>376.9911184307752</v>
      </c>
      <c r="Y833">
        <f t="shared" si="54"/>
        <v>251.32741228718345</v>
      </c>
    </row>
    <row r="834" spans="1:25">
      <c r="A834">
        <v>2020</v>
      </c>
      <c r="B834" t="s">
        <v>25</v>
      </c>
      <c r="C834">
        <v>28</v>
      </c>
      <c r="D834" t="s">
        <v>55</v>
      </c>
      <c r="E834">
        <v>41</v>
      </c>
      <c r="F834">
        <v>1</v>
      </c>
      <c r="G834" t="s">
        <v>27</v>
      </c>
      <c r="H834" t="s">
        <v>63</v>
      </c>
      <c r="I834" t="str">
        <f>VLOOKUP(H834,CODE_SHEET!$A$2:$G$151,3,FALSE)</f>
        <v>Agaricia</v>
      </c>
      <c r="J834" t="str">
        <f>VLOOKUP(H834,CODE_SHEET!$A$2:$G$151,4,FALSE)</f>
        <v>larmarcki</v>
      </c>
      <c r="K834" s="1">
        <v>15</v>
      </c>
      <c r="L834" s="1">
        <v>10</v>
      </c>
      <c r="M834" s="1">
        <v>1</v>
      </c>
      <c r="N834">
        <f t="shared" si="52"/>
        <v>39.269908169872409</v>
      </c>
      <c r="O834">
        <v>10</v>
      </c>
      <c r="P834" t="s">
        <v>29</v>
      </c>
      <c r="Q834" t="s">
        <v>30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f t="shared" si="53"/>
        <v>0</v>
      </c>
      <c r="Y834">
        <f t="shared" si="54"/>
        <v>39.269908169872409</v>
      </c>
    </row>
    <row r="835" spans="1:25">
      <c r="A835">
        <v>2020</v>
      </c>
      <c r="B835" t="s">
        <v>25</v>
      </c>
      <c r="C835">
        <v>28</v>
      </c>
      <c r="D835" t="s">
        <v>55</v>
      </c>
      <c r="E835">
        <v>41</v>
      </c>
      <c r="F835">
        <v>1</v>
      </c>
      <c r="G835" t="s">
        <v>27</v>
      </c>
      <c r="H835" t="s">
        <v>63</v>
      </c>
      <c r="I835" t="str">
        <f>VLOOKUP(H835,CODE_SHEET!$A$2:$G$151,3,FALSE)</f>
        <v>Agaricia</v>
      </c>
      <c r="J835" t="str">
        <f>VLOOKUP(H835,CODE_SHEET!$A$2:$G$151,4,FALSE)</f>
        <v>larmarcki</v>
      </c>
      <c r="K835" s="1">
        <v>10</v>
      </c>
      <c r="L835" s="1">
        <v>10</v>
      </c>
      <c r="M835" s="1">
        <v>1</v>
      </c>
      <c r="N835">
        <f t="shared" si="52"/>
        <v>31.415926535897931</v>
      </c>
      <c r="O835">
        <v>10</v>
      </c>
      <c r="P835" t="s">
        <v>29</v>
      </c>
      <c r="Q835" t="s">
        <v>30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f t="shared" si="53"/>
        <v>0</v>
      </c>
      <c r="Y835">
        <f t="shared" si="54"/>
        <v>31.415926535897931</v>
      </c>
    </row>
    <row r="836" spans="1:25">
      <c r="A836">
        <v>2020</v>
      </c>
      <c r="B836" t="s">
        <v>25</v>
      </c>
      <c r="C836">
        <v>28</v>
      </c>
      <c r="D836" t="s">
        <v>55</v>
      </c>
      <c r="E836">
        <v>41</v>
      </c>
      <c r="F836">
        <v>1</v>
      </c>
      <c r="G836" t="s">
        <v>27</v>
      </c>
      <c r="H836" t="s">
        <v>33</v>
      </c>
      <c r="I836" t="str">
        <f>VLOOKUP(H836,CODE_SHEET!$A$2:$G$151,3,FALSE)</f>
        <v>Agaricia</v>
      </c>
      <c r="J836" t="str">
        <f>VLOOKUP(H836,CODE_SHEET!$A$2:$G$151,4,FALSE)</f>
        <v>agaricites</v>
      </c>
      <c r="K836" s="1">
        <v>25</v>
      </c>
      <c r="L836" s="1">
        <v>20</v>
      </c>
      <c r="M836" s="1">
        <v>2</v>
      </c>
      <c r="N836">
        <f t="shared" si="52"/>
        <v>141.37166941154069</v>
      </c>
      <c r="O836">
        <v>10</v>
      </c>
      <c r="P836" t="s">
        <v>29</v>
      </c>
      <c r="Q836" t="s">
        <v>30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25</v>
      </c>
      <c r="X836">
        <f t="shared" si="53"/>
        <v>35.342917352885173</v>
      </c>
      <c r="Y836">
        <f t="shared" si="54"/>
        <v>106.02875205865553</v>
      </c>
    </row>
    <row r="837" spans="1:25">
      <c r="A837">
        <v>2020</v>
      </c>
      <c r="B837" t="s">
        <v>25</v>
      </c>
      <c r="C837">
        <v>28</v>
      </c>
      <c r="D837" t="s">
        <v>55</v>
      </c>
      <c r="E837">
        <v>41</v>
      </c>
      <c r="F837">
        <v>1</v>
      </c>
      <c r="G837" t="s">
        <v>27</v>
      </c>
      <c r="H837" t="s">
        <v>61</v>
      </c>
      <c r="I837" t="str">
        <f>VLOOKUP(H837,CODE_SHEET!$A$2:$G$151,3,FALSE)</f>
        <v>Agaricia</v>
      </c>
      <c r="J837" t="str">
        <f>VLOOKUP(H837,CODE_SHEET!$A$2:$G$151,4,FALSE)</f>
        <v>humilis</v>
      </c>
      <c r="K837" s="1">
        <v>15</v>
      </c>
      <c r="L837" s="1">
        <v>10</v>
      </c>
      <c r="M837" s="1">
        <v>20</v>
      </c>
      <c r="N837">
        <f t="shared" si="52"/>
        <v>785.39816339744834</v>
      </c>
      <c r="O837">
        <v>10</v>
      </c>
      <c r="P837" t="s">
        <v>29</v>
      </c>
      <c r="Q837" t="s">
        <v>30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15</v>
      </c>
      <c r="X837">
        <f t="shared" si="53"/>
        <v>117.80972450961724</v>
      </c>
      <c r="Y837">
        <f t="shared" si="54"/>
        <v>667.5884388878311</v>
      </c>
    </row>
    <row r="838" spans="1:25">
      <c r="A838">
        <v>2020</v>
      </c>
      <c r="B838" t="s">
        <v>25</v>
      </c>
      <c r="C838">
        <v>28</v>
      </c>
      <c r="D838" t="s">
        <v>55</v>
      </c>
      <c r="E838">
        <v>41</v>
      </c>
      <c r="F838">
        <v>1</v>
      </c>
      <c r="G838" t="s">
        <v>27</v>
      </c>
      <c r="H838" t="s">
        <v>33</v>
      </c>
      <c r="I838" t="str">
        <f>VLOOKUP(H838,CODE_SHEET!$A$2:$G$151,3,FALSE)</f>
        <v>Agaricia</v>
      </c>
      <c r="J838" t="str">
        <f>VLOOKUP(H838,CODE_SHEET!$A$2:$G$151,4,FALSE)</f>
        <v>agaricites</v>
      </c>
      <c r="K838" s="1">
        <v>25</v>
      </c>
      <c r="L838" s="1">
        <v>10</v>
      </c>
      <c r="M838" s="1">
        <v>10</v>
      </c>
      <c r="N838">
        <f t="shared" si="52"/>
        <v>549.77871437821386</v>
      </c>
      <c r="O838">
        <v>10</v>
      </c>
      <c r="P838" t="s">
        <v>29</v>
      </c>
      <c r="Q838" t="s">
        <v>30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f t="shared" si="53"/>
        <v>0</v>
      </c>
      <c r="Y838">
        <f t="shared" si="54"/>
        <v>549.77871437821386</v>
      </c>
    </row>
    <row r="839" spans="1:25">
      <c r="A839">
        <v>2020</v>
      </c>
      <c r="B839" t="s">
        <v>25</v>
      </c>
      <c r="C839">
        <v>28</v>
      </c>
      <c r="D839" t="s">
        <v>55</v>
      </c>
      <c r="E839">
        <v>41</v>
      </c>
      <c r="F839">
        <v>1</v>
      </c>
      <c r="G839" t="s">
        <v>27</v>
      </c>
      <c r="H839" t="s">
        <v>33</v>
      </c>
      <c r="I839" t="str">
        <f>VLOOKUP(H839,CODE_SHEET!$A$2:$G$151,3,FALSE)</f>
        <v>Agaricia</v>
      </c>
      <c r="J839" t="str">
        <f>VLOOKUP(H839,CODE_SHEET!$A$2:$G$151,4,FALSE)</f>
        <v>agaricites</v>
      </c>
      <c r="K839" s="1">
        <v>25</v>
      </c>
      <c r="L839" s="1">
        <v>15</v>
      </c>
      <c r="M839" s="1">
        <v>10</v>
      </c>
      <c r="N839">
        <f t="shared" si="52"/>
        <v>628.31853071795865</v>
      </c>
      <c r="O839">
        <v>10</v>
      </c>
      <c r="P839" t="s">
        <v>29</v>
      </c>
      <c r="Q839" t="s">
        <v>30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45</v>
      </c>
      <c r="X839">
        <f t="shared" si="53"/>
        <v>282.74333882308139</v>
      </c>
      <c r="Y839">
        <f t="shared" si="54"/>
        <v>345.57519189487726</v>
      </c>
    </row>
    <row r="840" spans="1:25">
      <c r="A840">
        <v>2020</v>
      </c>
      <c r="B840" t="s">
        <v>25</v>
      </c>
      <c r="C840">
        <v>28</v>
      </c>
      <c r="D840" t="s">
        <v>55</v>
      </c>
      <c r="E840">
        <v>41</v>
      </c>
      <c r="F840">
        <v>1</v>
      </c>
      <c r="G840" t="s">
        <v>27</v>
      </c>
      <c r="H840" t="s">
        <v>32</v>
      </c>
      <c r="I840" t="str">
        <f>VLOOKUP(H840,CODE_SHEET!$A$2:$G$151,3,FALSE)</f>
        <v>Porites</v>
      </c>
      <c r="J840" t="str">
        <f>VLOOKUP(H840,CODE_SHEET!$A$2:$G$151,4,FALSE)</f>
        <v>porites</v>
      </c>
      <c r="K840" s="1">
        <v>20</v>
      </c>
      <c r="L840" s="1">
        <v>20</v>
      </c>
      <c r="M840" s="1">
        <v>10</v>
      </c>
      <c r="N840">
        <f t="shared" si="52"/>
        <v>628.31853071795865</v>
      </c>
      <c r="O840">
        <v>10</v>
      </c>
      <c r="P840" t="s">
        <v>29</v>
      </c>
      <c r="Q840" t="s">
        <v>30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70</v>
      </c>
      <c r="X840">
        <f t="shared" si="53"/>
        <v>439.82297150257102</v>
      </c>
      <c r="Y840">
        <f t="shared" si="54"/>
        <v>188.49555921538763</v>
      </c>
    </row>
    <row r="841" spans="1:25">
      <c r="A841">
        <v>2020</v>
      </c>
      <c r="B841" t="s">
        <v>25</v>
      </c>
      <c r="C841">
        <v>28</v>
      </c>
      <c r="D841" t="s">
        <v>55</v>
      </c>
      <c r="E841">
        <v>41</v>
      </c>
      <c r="F841">
        <v>1</v>
      </c>
      <c r="G841" t="s">
        <v>27</v>
      </c>
      <c r="H841" t="s">
        <v>43</v>
      </c>
      <c r="I841" t="str">
        <f>VLOOKUP(H841,CODE_SHEET!$A$2:$G$151,3,FALSE)</f>
        <v>Montastraea</v>
      </c>
      <c r="J841" t="str">
        <f>VLOOKUP(H841,CODE_SHEET!$A$2:$G$151,4,FALSE)</f>
        <v>cavernosa</v>
      </c>
      <c r="K841" s="1">
        <v>15</v>
      </c>
      <c r="L841" s="1">
        <v>15</v>
      </c>
      <c r="M841" s="1">
        <v>5</v>
      </c>
      <c r="N841">
        <f t="shared" si="52"/>
        <v>235.61944901923448</v>
      </c>
      <c r="O841">
        <v>10</v>
      </c>
      <c r="P841" t="s">
        <v>29</v>
      </c>
      <c r="Q841" t="s">
        <v>30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f t="shared" si="53"/>
        <v>0</v>
      </c>
      <c r="Y841">
        <f t="shared" si="54"/>
        <v>235.61944901923448</v>
      </c>
    </row>
    <row r="842" spans="1:25">
      <c r="A842">
        <v>2020</v>
      </c>
      <c r="B842" t="s">
        <v>25</v>
      </c>
      <c r="C842">
        <v>28</v>
      </c>
      <c r="D842" t="s">
        <v>55</v>
      </c>
      <c r="E842">
        <v>41</v>
      </c>
      <c r="F842">
        <v>1</v>
      </c>
      <c r="G842" t="s">
        <v>27</v>
      </c>
      <c r="H842" t="s">
        <v>32</v>
      </c>
      <c r="I842" t="str">
        <f>VLOOKUP(H842,CODE_SHEET!$A$2:$G$151,3,FALSE)</f>
        <v>Porites</v>
      </c>
      <c r="J842" t="str">
        <f>VLOOKUP(H842,CODE_SHEET!$A$2:$G$151,4,FALSE)</f>
        <v>porites</v>
      </c>
      <c r="K842" s="1">
        <v>10</v>
      </c>
      <c r="L842" s="1">
        <v>10</v>
      </c>
      <c r="M842" s="1">
        <v>5</v>
      </c>
      <c r="N842">
        <f t="shared" si="52"/>
        <v>157.07963267948966</v>
      </c>
      <c r="O842">
        <v>10</v>
      </c>
      <c r="P842" t="s">
        <v>29</v>
      </c>
      <c r="Q842" t="s">
        <v>30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f t="shared" si="53"/>
        <v>0</v>
      </c>
      <c r="Y842">
        <f t="shared" si="54"/>
        <v>157.07963267948966</v>
      </c>
    </row>
    <row r="843" spans="1:25">
      <c r="A843">
        <v>2020</v>
      </c>
      <c r="B843" t="s">
        <v>25</v>
      </c>
      <c r="C843">
        <v>28</v>
      </c>
      <c r="D843" t="s">
        <v>55</v>
      </c>
      <c r="E843">
        <v>35</v>
      </c>
      <c r="F843">
        <v>2</v>
      </c>
      <c r="G843" t="s">
        <v>27</v>
      </c>
      <c r="H843" t="s">
        <v>33</v>
      </c>
      <c r="I843" t="str">
        <f>VLOOKUP(H843,CODE_SHEET!$A$2:$G$151,3,FALSE)</f>
        <v>Agaricia</v>
      </c>
      <c r="J843" t="str">
        <f>VLOOKUP(H843,CODE_SHEET!$A$2:$G$151,4,FALSE)</f>
        <v>agaricites</v>
      </c>
      <c r="K843" s="1">
        <v>20</v>
      </c>
      <c r="L843" s="1">
        <v>10</v>
      </c>
      <c r="M843" s="1">
        <v>5</v>
      </c>
      <c r="N843">
        <f t="shared" si="52"/>
        <v>235.61944901923448</v>
      </c>
      <c r="O843">
        <v>10</v>
      </c>
      <c r="P843" t="s">
        <v>29</v>
      </c>
      <c r="Q843" t="s">
        <v>30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f t="shared" si="53"/>
        <v>0</v>
      </c>
      <c r="Y843">
        <f t="shared" si="54"/>
        <v>235.61944901923448</v>
      </c>
    </row>
    <row r="844" spans="1:25">
      <c r="A844">
        <v>2020</v>
      </c>
      <c r="B844" t="s">
        <v>25</v>
      </c>
      <c r="C844">
        <v>28</v>
      </c>
      <c r="D844" t="s">
        <v>55</v>
      </c>
      <c r="E844">
        <v>35</v>
      </c>
      <c r="F844">
        <v>2</v>
      </c>
      <c r="G844" t="s">
        <v>27</v>
      </c>
      <c r="H844" t="s">
        <v>33</v>
      </c>
      <c r="I844" t="str">
        <f>VLOOKUP(H844,CODE_SHEET!$A$2:$G$151,3,FALSE)</f>
        <v>Agaricia</v>
      </c>
      <c r="J844" t="str">
        <f>VLOOKUP(H844,CODE_SHEET!$A$2:$G$151,4,FALSE)</f>
        <v>agaricites</v>
      </c>
      <c r="K844" s="1">
        <v>15</v>
      </c>
      <c r="L844" s="1">
        <v>15</v>
      </c>
      <c r="M844" s="1">
        <v>1</v>
      </c>
      <c r="N844">
        <f t="shared" si="52"/>
        <v>47.123889803846893</v>
      </c>
      <c r="O844">
        <v>10</v>
      </c>
      <c r="P844" t="s">
        <v>29</v>
      </c>
      <c r="Q844" t="s">
        <v>30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f t="shared" si="53"/>
        <v>0</v>
      </c>
      <c r="Y844">
        <f t="shared" si="54"/>
        <v>47.123889803846893</v>
      </c>
    </row>
    <row r="845" spans="1:25">
      <c r="A845">
        <v>2020</v>
      </c>
      <c r="B845" t="s">
        <v>25</v>
      </c>
      <c r="C845">
        <v>28</v>
      </c>
      <c r="D845" t="s">
        <v>55</v>
      </c>
      <c r="E845">
        <v>35</v>
      </c>
      <c r="F845">
        <v>2</v>
      </c>
      <c r="G845" t="s">
        <v>27</v>
      </c>
      <c r="H845" t="s">
        <v>33</v>
      </c>
      <c r="I845" t="str">
        <f>VLOOKUP(H845,CODE_SHEET!$A$2:$G$151,3,FALSE)</f>
        <v>Agaricia</v>
      </c>
      <c r="J845" t="str">
        <f>VLOOKUP(H845,CODE_SHEET!$A$2:$G$151,4,FALSE)</f>
        <v>agaricites</v>
      </c>
      <c r="K845" s="1">
        <v>15</v>
      </c>
      <c r="L845" s="1">
        <v>15</v>
      </c>
      <c r="M845" s="1">
        <v>1</v>
      </c>
      <c r="N845">
        <f t="shared" si="52"/>
        <v>47.123889803846893</v>
      </c>
      <c r="O845">
        <v>10</v>
      </c>
      <c r="P845" t="s">
        <v>29</v>
      </c>
      <c r="Q845" t="s">
        <v>30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f t="shared" si="53"/>
        <v>0</v>
      </c>
      <c r="Y845">
        <f t="shared" si="54"/>
        <v>47.123889803846893</v>
      </c>
    </row>
    <row r="846" spans="1:25">
      <c r="A846">
        <v>2020</v>
      </c>
      <c r="B846" t="s">
        <v>25</v>
      </c>
      <c r="C846">
        <v>28</v>
      </c>
      <c r="D846" t="s">
        <v>55</v>
      </c>
      <c r="E846">
        <v>35</v>
      </c>
      <c r="F846">
        <v>2</v>
      </c>
      <c r="G846" t="s">
        <v>27</v>
      </c>
      <c r="H846" t="s">
        <v>28</v>
      </c>
      <c r="I846" t="str">
        <f>VLOOKUP(H846,CODE_SHEET!$A$2:$G$151,3,FALSE)</f>
        <v>Porites</v>
      </c>
      <c r="J846" t="str">
        <f>VLOOKUP(H846,CODE_SHEET!$A$2:$G$151,4,FALSE)</f>
        <v>astreoides</v>
      </c>
      <c r="K846" s="1">
        <v>15</v>
      </c>
      <c r="L846" s="1">
        <v>15</v>
      </c>
      <c r="M846" s="1">
        <v>5</v>
      </c>
      <c r="N846">
        <f t="shared" si="52"/>
        <v>235.61944901923448</v>
      </c>
      <c r="O846">
        <v>10</v>
      </c>
      <c r="P846" t="s">
        <v>29</v>
      </c>
      <c r="Q846" t="s">
        <v>30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f t="shared" si="53"/>
        <v>0</v>
      </c>
      <c r="Y846">
        <f t="shared" si="54"/>
        <v>235.61944901923448</v>
      </c>
    </row>
    <row r="847" spans="1:25">
      <c r="A847">
        <v>2020</v>
      </c>
      <c r="B847" t="s">
        <v>25</v>
      </c>
      <c r="C847">
        <v>28</v>
      </c>
      <c r="D847" t="s">
        <v>55</v>
      </c>
      <c r="E847">
        <v>35</v>
      </c>
      <c r="F847">
        <v>2</v>
      </c>
      <c r="G847" t="s">
        <v>27</v>
      </c>
      <c r="H847" t="s">
        <v>33</v>
      </c>
      <c r="I847" t="str">
        <f>VLOOKUP(H847,CODE_SHEET!$A$2:$G$151,3,FALSE)</f>
        <v>Agaricia</v>
      </c>
      <c r="J847" t="str">
        <f>VLOOKUP(H847,CODE_SHEET!$A$2:$G$151,4,FALSE)</f>
        <v>agaricites</v>
      </c>
      <c r="K847" s="1">
        <v>20</v>
      </c>
      <c r="L847" s="1">
        <v>15</v>
      </c>
      <c r="M847" s="1">
        <v>1</v>
      </c>
      <c r="N847">
        <f t="shared" si="52"/>
        <v>54.977871437821378</v>
      </c>
      <c r="O847">
        <v>10</v>
      </c>
      <c r="P847" t="s">
        <v>29</v>
      </c>
      <c r="Q847" t="s">
        <v>30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20</v>
      </c>
      <c r="X847">
        <f t="shared" si="53"/>
        <v>10.995574287564276</v>
      </c>
      <c r="Y847">
        <f t="shared" si="54"/>
        <v>43.982297150257104</v>
      </c>
    </row>
    <row r="848" spans="1:25">
      <c r="A848">
        <v>2020</v>
      </c>
      <c r="B848" t="s">
        <v>25</v>
      </c>
      <c r="C848">
        <v>28</v>
      </c>
      <c r="D848" t="s">
        <v>55</v>
      </c>
      <c r="E848">
        <v>35</v>
      </c>
      <c r="F848">
        <v>2</v>
      </c>
      <c r="G848" t="s">
        <v>27</v>
      </c>
      <c r="H848" t="s">
        <v>33</v>
      </c>
      <c r="I848" t="str">
        <f>VLOOKUP(H848,CODE_SHEET!$A$2:$G$151,3,FALSE)</f>
        <v>Agaricia</v>
      </c>
      <c r="J848" t="str">
        <f>VLOOKUP(H848,CODE_SHEET!$A$2:$G$151,4,FALSE)</f>
        <v>agaricites</v>
      </c>
      <c r="K848" s="1">
        <v>30</v>
      </c>
      <c r="L848" s="1">
        <v>20</v>
      </c>
      <c r="M848" s="1">
        <v>10</v>
      </c>
      <c r="N848">
        <f t="shared" si="52"/>
        <v>785.39816339744834</v>
      </c>
      <c r="O848">
        <v>10</v>
      </c>
      <c r="P848" t="s">
        <v>29</v>
      </c>
      <c r="Q848" t="s">
        <v>30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10</v>
      </c>
      <c r="X848">
        <f t="shared" si="53"/>
        <v>78.539816339744846</v>
      </c>
      <c r="Y848">
        <f t="shared" si="54"/>
        <v>706.85834705770344</v>
      </c>
    </row>
    <row r="849" spans="1:25">
      <c r="A849">
        <v>2020</v>
      </c>
      <c r="B849" t="s">
        <v>25</v>
      </c>
      <c r="C849">
        <v>28</v>
      </c>
      <c r="D849" t="s">
        <v>55</v>
      </c>
      <c r="E849">
        <v>35</v>
      </c>
      <c r="F849">
        <v>2</v>
      </c>
      <c r="G849" t="s">
        <v>27</v>
      </c>
      <c r="H849" t="s">
        <v>33</v>
      </c>
      <c r="I849" t="str">
        <f>VLOOKUP(H849,CODE_SHEET!$A$2:$G$151,3,FALSE)</f>
        <v>Agaricia</v>
      </c>
      <c r="J849" t="str">
        <f>VLOOKUP(H849,CODE_SHEET!$A$2:$G$151,4,FALSE)</f>
        <v>agaricites</v>
      </c>
      <c r="K849" s="1">
        <v>20</v>
      </c>
      <c r="L849" s="1">
        <v>20</v>
      </c>
      <c r="M849" s="1">
        <v>5</v>
      </c>
      <c r="N849">
        <f t="shared" si="52"/>
        <v>314.15926535897933</v>
      </c>
      <c r="O849">
        <v>10</v>
      </c>
      <c r="P849" t="s">
        <v>29</v>
      </c>
      <c r="Q849" t="s">
        <v>30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20</v>
      </c>
      <c r="X849">
        <f t="shared" si="53"/>
        <v>62.831853071795869</v>
      </c>
      <c r="Y849">
        <f t="shared" si="54"/>
        <v>251.32741228718345</v>
      </c>
    </row>
    <row r="850" spans="1:25">
      <c r="A850">
        <v>2021</v>
      </c>
      <c r="B850" t="s">
        <v>70</v>
      </c>
      <c r="C850">
        <v>29</v>
      </c>
      <c r="D850" t="s">
        <v>55</v>
      </c>
      <c r="E850">
        <v>35</v>
      </c>
      <c r="F850">
        <v>2</v>
      </c>
      <c r="G850" t="s">
        <v>27</v>
      </c>
      <c r="H850" t="s">
        <v>61</v>
      </c>
      <c r="I850" t="str">
        <f>VLOOKUP(H850,CODE_SHEET!$A$2:$G$151,3,FALSE)</f>
        <v>Agaricia</v>
      </c>
      <c r="J850" t="str">
        <f>VLOOKUP(H850,CODE_SHEET!$A$2:$G$151,4,FALSE)</f>
        <v>humilis</v>
      </c>
      <c r="K850" s="1">
        <v>10</v>
      </c>
      <c r="L850" s="1">
        <v>5</v>
      </c>
      <c r="M850" s="1">
        <v>2</v>
      </c>
      <c r="N850">
        <f t="shared" si="52"/>
        <v>47.123889803846893</v>
      </c>
      <c r="O850">
        <v>10</v>
      </c>
      <c r="P850" t="s">
        <v>29</v>
      </c>
      <c r="Q850" t="s">
        <v>30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f t="shared" si="53"/>
        <v>0</v>
      </c>
      <c r="Y850">
        <f t="shared" si="54"/>
        <v>47.123889803846893</v>
      </c>
    </row>
    <row r="851" spans="1:25">
      <c r="A851">
        <v>2022</v>
      </c>
      <c r="B851" t="s">
        <v>71</v>
      </c>
      <c r="C851">
        <v>30</v>
      </c>
      <c r="D851" t="s">
        <v>55</v>
      </c>
      <c r="E851">
        <v>35</v>
      </c>
      <c r="F851">
        <v>2</v>
      </c>
      <c r="G851" t="s">
        <v>27</v>
      </c>
      <c r="H851" t="s">
        <v>63</v>
      </c>
      <c r="I851" t="str">
        <f>VLOOKUP(H851,CODE_SHEET!$A$2:$G$151,3,FALSE)</f>
        <v>Agaricia</v>
      </c>
      <c r="J851" t="str">
        <f>VLOOKUP(H851,CODE_SHEET!$A$2:$G$151,4,FALSE)</f>
        <v>larmarcki</v>
      </c>
      <c r="K851" s="1">
        <v>20</v>
      </c>
      <c r="L851" s="1">
        <v>10</v>
      </c>
      <c r="M851" s="1">
        <v>2</v>
      </c>
      <c r="N851">
        <f t="shared" si="52"/>
        <v>94.247779607693786</v>
      </c>
      <c r="O851">
        <v>10</v>
      </c>
      <c r="P851" t="s">
        <v>29</v>
      </c>
      <c r="Q851" t="s">
        <v>30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f t="shared" si="53"/>
        <v>0</v>
      </c>
      <c r="Y851">
        <f t="shared" si="54"/>
        <v>94.247779607693786</v>
      </c>
    </row>
    <row r="852" spans="1:25">
      <c r="A852">
        <v>2023</v>
      </c>
      <c r="B852" t="s">
        <v>72</v>
      </c>
      <c r="C852">
        <v>31</v>
      </c>
      <c r="D852" t="s">
        <v>55</v>
      </c>
      <c r="E852">
        <v>35</v>
      </c>
      <c r="F852">
        <v>2</v>
      </c>
      <c r="G852" t="s">
        <v>27</v>
      </c>
      <c r="H852" t="s">
        <v>33</v>
      </c>
      <c r="I852" t="str">
        <f>VLOOKUP(H852,CODE_SHEET!$A$2:$G$151,3,FALSE)</f>
        <v>Agaricia</v>
      </c>
      <c r="J852" t="str">
        <f>VLOOKUP(H852,CODE_SHEET!$A$2:$G$151,4,FALSE)</f>
        <v>agaricites</v>
      </c>
      <c r="K852" s="1">
        <v>25</v>
      </c>
      <c r="L852" s="1">
        <v>10</v>
      </c>
      <c r="M852" s="1">
        <v>1</v>
      </c>
      <c r="N852">
        <f t="shared" si="52"/>
        <v>54.977871437821378</v>
      </c>
      <c r="O852">
        <v>10</v>
      </c>
      <c r="P852" t="s">
        <v>29</v>
      </c>
      <c r="Q852" t="s">
        <v>30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30</v>
      </c>
      <c r="X852">
        <f t="shared" si="53"/>
        <v>16.493361431346411</v>
      </c>
      <c r="Y852">
        <f t="shared" si="54"/>
        <v>38.484510006474963</v>
      </c>
    </row>
    <row r="853" spans="1:25">
      <c r="A853">
        <v>2024</v>
      </c>
      <c r="B853" t="s">
        <v>73</v>
      </c>
      <c r="C853">
        <v>32</v>
      </c>
      <c r="D853" t="s">
        <v>55</v>
      </c>
      <c r="E853">
        <v>35</v>
      </c>
      <c r="F853">
        <v>2</v>
      </c>
      <c r="G853" t="s">
        <v>27</v>
      </c>
      <c r="H853" t="s">
        <v>63</v>
      </c>
      <c r="I853" t="str">
        <f>VLOOKUP(H853,CODE_SHEET!$A$2:$G$151,3,FALSE)</f>
        <v>Agaricia</v>
      </c>
      <c r="J853" t="str">
        <f>VLOOKUP(H853,CODE_SHEET!$A$2:$G$151,4,FALSE)</f>
        <v>larmarcki</v>
      </c>
      <c r="K853" s="1">
        <v>10</v>
      </c>
      <c r="L853" s="1">
        <v>10</v>
      </c>
      <c r="M853" s="1">
        <v>1</v>
      </c>
      <c r="N853">
        <f t="shared" si="52"/>
        <v>31.415926535897931</v>
      </c>
      <c r="O853">
        <v>10</v>
      </c>
      <c r="P853" t="s">
        <v>29</v>
      </c>
      <c r="Q853" t="s">
        <v>30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f t="shared" si="53"/>
        <v>0</v>
      </c>
      <c r="Y853">
        <f t="shared" si="54"/>
        <v>31.415926535897931</v>
      </c>
    </row>
    <row r="854" spans="1:25">
      <c r="A854">
        <v>2025</v>
      </c>
      <c r="B854" t="s">
        <v>74</v>
      </c>
      <c r="C854">
        <v>33</v>
      </c>
      <c r="D854" t="s">
        <v>55</v>
      </c>
      <c r="E854">
        <v>35</v>
      </c>
      <c r="F854">
        <v>2</v>
      </c>
      <c r="G854" t="s">
        <v>27</v>
      </c>
      <c r="H854" t="s">
        <v>61</v>
      </c>
      <c r="I854" t="str">
        <f>VLOOKUP(H854,CODE_SHEET!$A$2:$G$151,3,FALSE)</f>
        <v>Agaricia</v>
      </c>
      <c r="J854" t="str">
        <f>VLOOKUP(H854,CODE_SHEET!$A$2:$G$151,4,FALSE)</f>
        <v>humilis</v>
      </c>
      <c r="K854" s="1">
        <v>10</v>
      </c>
      <c r="L854" s="1">
        <v>5</v>
      </c>
      <c r="M854" s="1">
        <v>10</v>
      </c>
      <c r="N854">
        <f t="shared" si="52"/>
        <v>235.61944901923448</v>
      </c>
      <c r="O854">
        <v>10</v>
      </c>
      <c r="P854" t="s">
        <v>29</v>
      </c>
      <c r="Q854" t="s">
        <v>30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f t="shared" si="53"/>
        <v>0</v>
      </c>
      <c r="Y854">
        <f t="shared" si="54"/>
        <v>235.61944901923448</v>
      </c>
    </row>
    <row r="855" spans="1:25">
      <c r="A855">
        <v>2020</v>
      </c>
      <c r="B855" t="s">
        <v>25</v>
      </c>
      <c r="C855">
        <v>28</v>
      </c>
      <c r="D855" t="s">
        <v>55</v>
      </c>
      <c r="E855">
        <v>35</v>
      </c>
      <c r="F855">
        <v>2</v>
      </c>
      <c r="G855" t="s">
        <v>27</v>
      </c>
      <c r="H855" t="s">
        <v>63</v>
      </c>
      <c r="I855" t="str">
        <f>VLOOKUP(H855,CODE_SHEET!$A$2:$G$151,3,FALSE)</f>
        <v>Agaricia</v>
      </c>
      <c r="J855" t="str">
        <f>VLOOKUP(H855,CODE_SHEET!$A$2:$G$151,4,FALSE)</f>
        <v>larmarcki</v>
      </c>
      <c r="K855" s="1">
        <v>15</v>
      </c>
      <c r="L855" s="1">
        <v>10</v>
      </c>
      <c r="M855" s="1">
        <v>1</v>
      </c>
      <c r="N855">
        <f t="shared" si="52"/>
        <v>39.269908169872409</v>
      </c>
      <c r="O855">
        <v>10</v>
      </c>
      <c r="P855" t="s">
        <v>29</v>
      </c>
      <c r="Q855" t="s">
        <v>30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f t="shared" si="53"/>
        <v>0</v>
      </c>
      <c r="Y855">
        <f t="shared" si="54"/>
        <v>39.269908169872409</v>
      </c>
    </row>
    <row r="856" spans="1:25">
      <c r="A856">
        <v>2020</v>
      </c>
      <c r="B856" t="s">
        <v>25</v>
      </c>
      <c r="C856">
        <v>28</v>
      </c>
      <c r="D856" t="s">
        <v>55</v>
      </c>
      <c r="E856">
        <v>35</v>
      </c>
      <c r="F856">
        <v>2</v>
      </c>
      <c r="G856" t="s">
        <v>27</v>
      </c>
      <c r="H856" t="s">
        <v>63</v>
      </c>
      <c r="I856" t="str">
        <f>VLOOKUP(H856,CODE_SHEET!$A$2:$G$151,3,FALSE)</f>
        <v>Agaricia</v>
      </c>
      <c r="J856" t="str">
        <f>VLOOKUP(H856,CODE_SHEET!$A$2:$G$151,4,FALSE)</f>
        <v>larmarcki</v>
      </c>
      <c r="K856" s="1">
        <v>20</v>
      </c>
      <c r="L856" s="1">
        <v>15</v>
      </c>
      <c r="M856" s="1">
        <v>1</v>
      </c>
      <c r="N856">
        <f t="shared" si="52"/>
        <v>54.977871437821378</v>
      </c>
      <c r="O856">
        <v>10</v>
      </c>
      <c r="P856" t="s">
        <v>29</v>
      </c>
      <c r="Q856" t="s">
        <v>30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f t="shared" si="53"/>
        <v>0</v>
      </c>
      <c r="Y856">
        <f t="shared" si="54"/>
        <v>54.977871437821378</v>
      </c>
    </row>
    <row r="857" spans="1:25">
      <c r="A857">
        <v>2020</v>
      </c>
      <c r="B857" t="s">
        <v>25</v>
      </c>
      <c r="C857">
        <v>28</v>
      </c>
      <c r="D857" t="s">
        <v>55</v>
      </c>
      <c r="E857">
        <v>35</v>
      </c>
      <c r="F857">
        <v>2</v>
      </c>
      <c r="G857" t="s">
        <v>27</v>
      </c>
      <c r="H857" t="s">
        <v>33</v>
      </c>
      <c r="I857" t="str">
        <f>VLOOKUP(H857,CODE_SHEET!$A$2:$G$151,3,FALSE)</f>
        <v>Agaricia</v>
      </c>
      <c r="J857" t="str">
        <f>VLOOKUP(H857,CODE_SHEET!$A$2:$G$151,4,FALSE)</f>
        <v>agaricites</v>
      </c>
      <c r="K857" s="1">
        <v>20</v>
      </c>
      <c r="L857" s="1">
        <v>20</v>
      </c>
      <c r="M857" s="1">
        <v>10</v>
      </c>
      <c r="N857">
        <f t="shared" si="52"/>
        <v>628.31853071795865</v>
      </c>
      <c r="O857">
        <v>10</v>
      </c>
      <c r="P857" t="s">
        <v>29</v>
      </c>
      <c r="Q857" t="s">
        <v>30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f t="shared" si="53"/>
        <v>0</v>
      </c>
      <c r="Y857">
        <f t="shared" si="54"/>
        <v>628.31853071795865</v>
      </c>
    </row>
    <row r="858" spans="1:25">
      <c r="A858">
        <v>2020</v>
      </c>
      <c r="B858" t="s">
        <v>25</v>
      </c>
      <c r="C858">
        <v>28</v>
      </c>
      <c r="D858" t="s">
        <v>55</v>
      </c>
      <c r="E858">
        <v>35</v>
      </c>
      <c r="F858">
        <v>2</v>
      </c>
      <c r="G858" t="s">
        <v>27</v>
      </c>
      <c r="H858" t="s">
        <v>40</v>
      </c>
      <c r="I858" t="str">
        <f>VLOOKUP(H858,CODE_SHEET!$A$2:$G$151,3,FALSE)</f>
        <v>Porites</v>
      </c>
      <c r="J858" t="str">
        <f>VLOOKUP(H858,CODE_SHEET!$A$2:$G$151,4,FALSE)</f>
        <v>furcata</v>
      </c>
      <c r="K858" s="1">
        <v>55</v>
      </c>
      <c r="L858" s="1">
        <v>50</v>
      </c>
      <c r="M858" s="1">
        <v>35</v>
      </c>
      <c r="N858">
        <f t="shared" si="52"/>
        <v>5772.6765009712453</v>
      </c>
      <c r="O858">
        <v>10</v>
      </c>
      <c r="P858" t="s">
        <v>29</v>
      </c>
      <c r="Q858" t="s">
        <v>30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f t="shared" si="53"/>
        <v>0</v>
      </c>
      <c r="Y858">
        <f t="shared" si="54"/>
        <v>5772.6765009712453</v>
      </c>
    </row>
    <row r="859" spans="1:25">
      <c r="A859">
        <v>2020</v>
      </c>
      <c r="B859" t="s">
        <v>25</v>
      </c>
      <c r="C859">
        <v>28</v>
      </c>
      <c r="D859" t="s">
        <v>55</v>
      </c>
      <c r="E859">
        <v>35</v>
      </c>
      <c r="F859">
        <v>2</v>
      </c>
      <c r="G859" t="s">
        <v>27</v>
      </c>
      <c r="H859" t="s">
        <v>34</v>
      </c>
      <c r="I859" t="str">
        <f>VLOOKUP(H859,CODE_SHEET!$A$2:$G$151,3,FALSE)</f>
        <v>Orbicella</v>
      </c>
      <c r="J859" t="str">
        <f>VLOOKUP(H859,CODE_SHEET!$A$2:$G$151,4,FALSE)</f>
        <v>annularis</v>
      </c>
      <c r="K859" s="1">
        <v>40</v>
      </c>
      <c r="L859" s="1">
        <v>25</v>
      </c>
      <c r="M859" s="1">
        <v>30</v>
      </c>
      <c r="N859">
        <f t="shared" si="52"/>
        <v>3063.0528372500485</v>
      </c>
      <c r="O859">
        <v>10</v>
      </c>
      <c r="P859" t="s">
        <v>29</v>
      </c>
      <c r="Q859" t="s">
        <v>30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5</v>
      </c>
      <c r="X859">
        <f t="shared" si="53"/>
        <v>153.15264186250243</v>
      </c>
      <c r="Y859">
        <f t="shared" si="54"/>
        <v>2909.9001953875459</v>
      </c>
    </row>
    <row r="860" spans="1:25">
      <c r="A860">
        <v>2021</v>
      </c>
      <c r="B860" t="s">
        <v>70</v>
      </c>
      <c r="C860">
        <v>29</v>
      </c>
      <c r="D860" t="s">
        <v>55</v>
      </c>
      <c r="E860">
        <v>35</v>
      </c>
      <c r="F860">
        <v>2</v>
      </c>
      <c r="G860" t="s">
        <v>27</v>
      </c>
      <c r="H860" t="s">
        <v>61</v>
      </c>
      <c r="I860" t="str">
        <f>VLOOKUP(H860,CODE_SHEET!$A$2:$G$151,3,FALSE)</f>
        <v>Agaricia</v>
      </c>
      <c r="J860" t="str">
        <f>VLOOKUP(H860,CODE_SHEET!$A$2:$G$151,4,FALSE)</f>
        <v>humilis</v>
      </c>
      <c r="K860" s="1">
        <v>25</v>
      </c>
      <c r="L860" s="1">
        <v>10</v>
      </c>
      <c r="M860" s="1">
        <v>5</v>
      </c>
      <c r="N860">
        <f t="shared" si="52"/>
        <v>274.88935718910693</v>
      </c>
      <c r="O860">
        <v>10</v>
      </c>
      <c r="P860" t="s">
        <v>29</v>
      </c>
      <c r="Q860" t="s">
        <v>30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f t="shared" si="53"/>
        <v>0</v>
      </c>
      <c r="Y860">
        <f t="shared" si="54"/>
        <v>274.88935718910693</v>
      </c>
    </row>
    <row r="861" spans="1:25">
      <c r="A861">
        <v>2020</v>
      </c>
      <c r="B861" t="s">
        <v>25</v>
      </c>
      <c r="C861">
        <v>28</v>
      </c>
      <c r="D861" t="s">
        <v>55</v>
      </c>
      <c r="E861">
        <v>35</v>
      </c>
      <c r="F861">
        <v>2</v>
      </c>
      <c r="G861" t="s">
        <v>27</v>
      </c>
      <c r="H861" t="s">
        <v>33</v>
      </c>
      <c r="I861" t="str">
        <f>VLOOKUP(H861,CODE_SHEET!$A$2:$G$151,3,FALSE)</f>
        <v>Agaricia</v>
      </c>
      <c r="J861" t="str">
        <f>VLOOKUP(H861,CODE_SHEET!$A$2:$G$151,4,FALSE)</f>
        <v>agaricites</v>
      </c>
      <c r="K861" s="1">
        <v>20</v>
      </c>
      <c r="L861" s="1">
        <v>5</v>
      </c>
      <c r="M861" s="1">
        <v>1</v>
      </c>
      <c r="N861">
        <f t="shared" si="52"/>
        <v>39.269908169872416</v>
      </c>
      <c r="O861">
        <v>10</v>
      </c>
      <c r="P861" t="s">
        <v>29</v>
      </c>
      <c r="Q861" t="s">
        <v>30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f t="shared" si="53"/>
        <v>0</v>
      </c>
      <c r="Y861">
        <f t="shared" si="54"/>
        <v>39.269908169872416</v>
      </c>
    </row>
    <row r="862" spans="1:25">
      <c r="A862">
        <v>2020</v>
      </c>
      <c r="B862" t="s">
        <v>25</v>
      </c>
      <c r="C862">
        <v>28</v>
      </c>
      <c r="D862" t="s">
        <v>55</v>
      </c>
      <c r="E862">
        <v>35</v>
      </c>
      <c r="F862">
        <v>2</v>
      </c>
      <c r="G862" t="s">
        <v>27</v>
      </c>
      <c r="H862" t="s">
        <v>28</v>
      </c>
      <c r="I862" t="str">
        <f>VLOOKUP(H862,CODE_SHEET!$A$2:$G$151,3,FALSE)</f>
        <v>Porites</v>
      </c>
      <c r="J862" t="str">
        <f>VLOOKUP(H862,CODE_SHEET!$A$2:$G$151,4,FALSE)</f>
        <v>astreoides</v>
      </c>
      <c r="K862" s="1">
        <v>20</v>
      </c>
      <c r="L862" s="1">
        <v>20</v>
      </c>
      <c r="M862" s="1">
        <v>5</v>
      </c>
      <c r="N862">
        <f t="shared" si="52"/>
        <v>314.15926535897933</v>
      </c>
      <c r="O862">
        <v>10</v>
      </c>
      <c r="P862" t="s">
        <v>29</v>
      </c>
      <c r="Q862" t="s">
        <v>30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f t="shared" si="53"/>
        <v>0</v>
      </c>
      <c r="Y862">
        <f t="shared" si="54"/>
        <v>314.15926535897933</v>
      </c>
    </row>
    <row r="863" spans="1:25">
      <c r="A863">
        <v>2020</v>
      </c>
      <c r="B863" t="s">
        <v>25</v>
      </c>
      <c r="C863">
        <v>28</v>
      </c>
      <c r="D863" t="s">
        <v>55</v>
      </c>
      <c r="E863">
        <v>35</v>
      </c>
      <c r="F863">
        <v>2</v>
      </c>
      <c r="G863" t="s">
        <v>27</v>
      </c>
      <c r="H863" t="s">
        <v>28</v>
      </c>
      <c r="I863" t="str">
        <f>VLOOKUP(H863,CODE_SHEET!$A$2:$G$151,3,FALSE)</f>
        <v>Porites</v>
      </c>
      <c r="J863" t="str">
        <f>VLOOKUP(H863,CODE_SHEET!$A$2:$G$151,4,FALSE)</f>
        <v>astreoides</v>
      </c>
      <c r="K863" s="1">
        <v>20</v>
      </c>
      <c r="L863" s="1">
        <v>10</v>
      </c>
      <c r="M863" s="1">
        <v>5</v>
      </c>
      <c r="N863">
        <f t="shared" si="52"/>
        <v>235.61944901923448</v>
      </c>
      <c r="O863">
        <v>10</v>
      </c>
      <c r="P863" t="s">
        <v>29</v>
      </c>
      <c r="Q863" t="s">
        <v>30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10</v>
      </c>
      <c r="X863">
        <f t="shared" si="53"/>
        <v>23.56194490192345</v>
      </c>
      <c r="Y863">
        <f t="shared" si="54"/>
        <v>212.05750411731103</v>
      </c>
    </row>
    <row r="864" spans="1:25">
      <c r="A864">
        <v>2020</v>
      </c>
      <c r="B864" t="s">
        <v>25</v>
      </c>
      <c r="C864">
        <v>28</v>
      </c>
      <c r="D864" t="s">
        <v>55</v>
      </c>
      <c r="E864">
        <v>35</v>
      </c>
      <c r="F864">
        <v>2</v>
      </c>
      <c r="G864" t="s">
        <v>27</v>
      </c>
      <c r="H864" t="s">
        <v>33</v>
      </c>
      <c r="I864" t="str">
        <f>VLOOKUP(H864,CODE_SHEET!$A$2:$G$151,3,FALSE)</f>
        <v>Agaricia</v>
      </c>
      <c r="J864" t="str">
        <f>VLOOKUP(H864,CODE_SHEET!$A$2:$G$151,4,FALSE)</f>
        <v>agaricites</v>
      </c>
      <c r="K864" s="1">
        <v>30</v>
      </c>
      <c r="L864" s="1">
        <v>10</v>
      </c>
      <c r="M864" s="1">
        <v>10</v>
      </c>
      <c r="N864">
        <f t="shared" si="52"/>
        <v>628.31853071795865</v>
      </c>
      <c r="O864">
        <v>10</v>
      </c>
      <c r="P864" t="s">
        <v>41</v>
      </c>
      <c r="Q864" t="s">
        <v>45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f t="shared" si="53"/>
        <v>0</v>
      </c>
      <c r="Y864">
        <f t="shared" si="54"/>
        <v>628.31853071795865</v>
      </c>
    </row>
    <row r="865" spans="1:25">
      <c r="A865">
        <v>2020</v>
      </c>
      <c r="B865" t="s">
        <v>25</v>
      </c>
      <c r="C865">
        <v>28</v>
      </c>
      <c r="D865" t="s">
        <v>55</v>
      </c>
      <c r="E865">
        <v>35</v>
      </c>
      <c r="F865">
        <v>2</v>
      </c>
      <c r="G865" t="s">
        <v>27</v>
      </c>
      <c r="H865" t="s">
        <v>40</v>
      </c>
      <c r="I865" t="str">
        <f>VLOOKUP(H865,CODE_SHEET!$A$2:$G$151,3,FALSE)</f>
        <v>Porites</v>
      </c>
      <c r="J865" t="str">
        <f>VLOOKUP(H865,CODE_SHEET!$A$2:$G$151,4,FALSE)</f>
        <v>furcata</v>
      </c>
      <c r="K865" s="1">
        <v>25</v>
      </c>
      <c r="L865" s="1">
        <v>10</v>
      </c>
      <c r="M865" s="1">
        <v>10</v>
      </c>
      <c r="N865">
        <f t="shared" si="52"/>
        <v>549.77871437821386</v>
      </c>
      <c r="O865">
        <v>10</v>
      </c>
      <c r="P865" t="s">
        <v>29</v>
      </c>
      <c r="Q865" t="s">
        <v>30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10</v>
      </c>
      <c r="X865">
        <f t="shared" si="53"/>
        <v>54.977871437821392</v>
      </c>
      <c r="Y865">
        <f t="shared" si="54"/>
        <v>494.8008429403925</v>
      </c>
    </row>
    <row r="866" spans="1:25">
      <c r="A866">
        <v>2020</v>
      </c>
      <c r="B866" t="s">
        <v>25</v>
      </c>
      <c r="C866">
        <v>28</v>
      </c>
      <c r="D866" t="s">
        <v>55</v>
      </c>
      <c r="E866">
        <v>35</v>
      </c>
      <c r="F866">
        <v>2</v>
      </c>
      <c r="G866" t="s">
        <v>27</v>
      </c>
      <c r="H866" t="s">
        <v>31</v>
      </c>
      <c r="I866" t="str">
        <f>VLOOKUP(H866,CODE_SHEET!$A$2:$G$151,3,FALSE)</f>
        <v>Siderastrea</v>
      </c>
      <c r="J866" t="str">
        <f>VLOOKUP(H866,CODE_SHEET!$A$2:$G$151,4,FALSE)</f>
        <v>siderea</v>
      </c>
      <c r="K866" s="1">
        <v>30</v>
      </c>
      <c r="L866" s="1">
        <v>25</v>
      </c>
      <c r="M866" s="1">
        <v>10</v>
      </c>
      <c r="N866">
        <f t="shared" si="52"/>
        <v>863.93797973719313</v>
      </c>
      <c r="O866">
        <v>10</v>
      </c>
      <c r="P866" t="s">
        <v>29</v>
      </c>
      <c r="Q866" t="s">
        <v>30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20</v>
      </c>
      <c r="X866">
        <f t="shared" si="53"/>
        <v>172.78759594743863</v>
      </c>
      <c r="Y866">
        <f t="shared" si="54"/>
        <v>691.15038378975453</v>
      </c>
    </row>
    <row r="867" spans="1:25">
      <c r="A867">
        <v>2020</v>
      </c>
      <c r="B867" t="s">
        <v>25</v>
      </c>
      <c r="C867">
        <v>28</v>
      </c>
      <c r="D867" t="s">
        <v>55</v>
      </c>
      <c r="E867">
        <v>35</v>
      </c>
      <c r="F867">
        <v>2</v>
      </c>
      <c r="G867" t="s">
        <v>27</v>
      </c>
      <c r="H867" t="s">
        <v>33</v>
      </c>
      <c r="I867" t="str">
        <f>VLOOKUP(H867,CODE_SHEET!$A$2:$G$151,3,FALSE)</f>
        <v>Agaricia</v>
      </c>
      <c r="J867" t="str">
        <f>VLOOKUP(H867,CODE_SHEET!$A$2:$G$151,4,FALSE)</f>
        <v>agaricites</v>
      </c>
      <c r="K867" s="1">
        <v>20</v>
      </c>
      <c r="L867" s="1">
        <v>15</v>
      </c>
      <c r="M867" s="1">
        <v>10</v>
      </c>
      <c r="N867">
        <f t="shared" si="52"/>
        <v>549.77871437821386</v>
      </c>
      <c r="O867">
        <v>10</v>
      </c>
      <c r="P867" t="s">
        <v>29</v>
      </c>
      <c r="Q867" t="s">
        <v>30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f t="shared" si="53"/>
        <v>0</v>
      </c>
      <c r="Y867">
        <f t="shared" si="54"/>
        <v>549.77871437821386</v>
      </c>
    </row>
    <row r="868" spans="1:25">
      <c r="A868">
        <v>2020</v>
      </c>
      <c r="B868" t="s">
        <v>25</v>
      </c>
      <c r="C868">
        <v>28</v>
      </c>
      <c r="D868" t="s">
        <v>55</v>
      </c>
      <c r="E868">
        <v>35</v>
      </c>
      <c r="F868">
        <v>2</v>
      </c>
      <c r="G868" t="s">
        <v>27</v>
      </c>
      <c r="H868" t="s">
        <v>31</v>
      </c>
      <c r="I868" t="str">
        <f>VLOOKUP(H868,CODE_SHEET!$A$2:$G$151,3,FALSE)</f>
        <v>Siderastrea</v>
      </c>
      <c r="J868" t="str">
        <f>VLOOKUP(H868,CODE_SHEET!$A$2:$G$151,4,FALSE)</f>
        <v>siderea</v>
      </c>
      <c r="K868" s="1">
        <v>15</v>
      </c>
      <c r="L868" s="1">
        <v>10</v>
      </c>
      <c r="M868" s="1">
        <v>5</v>
      </c>
      <c r="N868">
        <f t="shared" si="52"/>
        <v>196.34954084936209</v>
      </c>
      <c r="O868">
        <v>10</v>
      </c>
      <c r="P868" t="s">
        <v>29</v>
      </c>
      <c r="Q868" t="s">
        <v>30</v>
      </c>
      <c r="R868">
        <v>0</v>
      </c>
      <c r="S868">
        <v>15</v>
      </c>
      <c r="T868">
        <v>0</v>
      </c>
      <c r="U868">
        <v>0</v>
      </c>
      <c r="V868">
        <v>0</v>
      </c>
      <c r="W868">
        <v>0</v>
      </c>
      <c r="X868">
        <f t="shared" si="53"/>
        <v>0</v>
      </c>
      <c r="Y868">
        <f t="shared" si="54"/>
        <v>196.34954084936209</v>
      </c>
    </row>
    <row r="869" spans="1:25">
      <c r="A869">
        <v>2020</v>
      </c>
      <c r="B869" t="s">
        <v>25</v>
      </c>
      <c r="C869">
        <v>28</v>
      </c>
      <c r="D869" t="s">
        <v>55</v>
      </c>
      <c r="E869">
        <v>35</v>
      </c>
      <c r="F869">
        <v>2</v>
      </c>
      <c r="G869" t="s">
        <v>27</v>
      </c>
      <c r="H869" t="s">
        <v>62</v>
      </c>
      <c r="I869" t="str">
        <f>VLOOKUP(H869,CODE_SHEET!$A$2:$G$151,3,FALSE)</f>
        <v>Millepora</v>
      </c>
      <c r="J869" t="str">
        <f>VLOOKUP(H869,CODE_SHEET!$A$2:$G$151,4,FALSE)</f>
        <v>alcicornis</v>
      </c>
      <c r="K869" s="1">
        <v>20</v>
      </c>
      <c r="L869" s="1">
        <v>5</v>
      </c>
      <c r="M869" s="1">
        <v>40</v>
      </c>
      <c r="N869">
        <f t="shared" si="52"/>
        <v>1570.7963267948967</v>
      </c>
      <c r="O869">
        <v>10</v>
      </c>
      <c r="P869" t="s">
        <v>29</v>
      </c>
      <c r="Q869" t="s">
        <v>30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f t="shared" si="53"/>
        <v>0</v>
      </c>
      <c r="Y869">
        <f t="shared" si="54"/>
        <v>1570.7963267948967</v>
      </c>
    </row>
    <row r="870" spans="1:25">
      <c r="A870">
        <v>2020</v>
      </c>
      <c r="B870" t="s">
        <v>25</v>
      </c>
      <c r="C870">
        <v>28</v>
      </c>
      <c r="D870" t="s">
        <v>55</v>
      </c>
      <c r="E870">
        <v>35</v>
      </c>
      <c r="F870">
        <v>2</v>
      </c>
      <c r="G870" t="s">
        <v>27</v>
      </c>
      <c r="H870" t="s">
        <v>35</v>
      </c>
      <c r="I870" t="str">
        <f>VLOOKUP(H870,CODE_SHEET!$A$2:$G$151,3,FALSE)</f>
        <v>Orbicella</v>
      </c>
      <c r="J870" t="str">
        <f>VLOOKUP(H870,CODE_SHEET!$A$2:$G$151,4,FALSE)</f>
        <v>franksi</v>
      </c>
      <c r="K870" s="1">
        <v>20</v>
      </c>
      <c r="L870" s="1">
        <v>10</v>
      </c>
      <c r="M870" s="1">
        <v>2</v>
      </c>
      <c r="N870">
        <f t="shared" ref="N870:N933" si="55">PI()*(K870/2)*M870+PI()*(L870/2)*M870</f>
        <v>94.247779607693786</v>
      </c>
      <c r="O870">
        <v>10</v>
      </c>
      <c r="P870" t="s">
        <v>29</v>
      </c>
      <c r="Q870" t="s">
        <v>30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20</v>
      </c>
      <c r="X870">
        <f t="shared" si="53"/>
        <v>18.849555921538759</v>
      </c>
      <c r="Y870">
        <f t="shared" si="54"/>
        <v>75.398223686155035</v>
      </c>
    </row>
    <row r="871" spans="1:25">
      <c r="A871">
        <v>2020</v>
      </c>
      <c r="B871" t="s">
        <v>25</v>
      </c>
      <c r="C871">
        <v>28</v>
      </c>
      <c r="D871" t="s">
        <v>55</v>
      </c>
      <c r="E871">
        <v>35</v>
      </c>
      <c r="F871">
        <v>2</v>
      </c>
      <c r="G871" t="s">
        <v>27</v>
      </c>
      <c r="H871" t="s">
        <v>35</v>
      </c>
      <c r="I871" t="str">
        <f>VLOOKUP(H871,CODE_SHEET!$A$2:$G$151,3,FALSE)</f>
        <v>Orbicella</v>
      </c>
      <c r="J871" t="str">
        <f>VLOOKUP(H871,CODE_SHEET!$A$2:$G$151,4,FALSE)</f>
        <v>franksi</v>
      </c>
      <c r="K871" s="1">
        <v>30</v>
      </c>
      <c r="L871" s="1">
        <v>25</v>
      </c>
      <c r="M871" s="1">
        <v>5</v>
      </c>
      <c r="N871">
        <f t="shared" si="55"/>
        <v>431.96898986859657</v>
      </c>
      <c r="O871">
        <v>10</v>
      </c>
      <c r="P871" t="s">
        <v>29</v>
      </c>
      <c r="Q871" t="s">
        <v>30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f t="shared" si="53"/>
        <v>0</v>
      </c>
      <c r="Y871">
        <f t="shared" si="54"/>
        <v>431.96898986859657</v>
      </c>
    </row>
    <row r="872" spans="1:25">
      <c r="A872">
        <v>2020</v>
      </c>
      <c r="B872" t="s">
        <v>25</v>
      </c>
      <c r="C872">
        <v>28</v>
      </c>
      <c r="D872" t="s">
        <v>55</v>
      </c>
      <c r="E872">
        <v>35</v>
      </c>
      <c r="F872">
        <v>2</v>
      </c>
      <c r="G872" t="s">
        <v>27</v>
      </c>
      <c r="H872" t="s">
        <v>39</v>
      </c>
      <c r="I872" t="str">
        <f>VLOOKUP(H872,CODE_SHEET!$A$2:$G$151,3,FALSE)</f>
        <v>Orbicella</v>
      </c>
      <c r="J872" t="str">
        <f>VLOOKUP(H872,CODE_SHEET!$A$2:$G$151,4,FALSE)</f>
        <v>faveolata</v>
      </c>
      <c r="K872" s="1">
        <v>50</v>
      </c>
      <c r="L872" s="1">
        <v>40</v>
      </c>
      <c r="M872" s="1">
        <v>35</v>
      </c>
      <c r="N872">
        <f t="shared" si="55"/>
        <v>4948.0084294039243</v>
      </c>
      <c r="O872">
        <v>10</v>
      </c>
      <c r="P872" t="s">
        <v>29</v>
      </c>
      <c r="Q872" t="s">
        <v>30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f t="shared" si="53"/>
        <v>0</v>
      </c>
      <c r="Y872">
        <f t="shared" si="54"/>
        <v>4948.0084294039243</v>
      </c>
    </row>
    <row r="873" spans="1:25">
      <c r="A873">
        <v>2020</v>
      </c>
      <c r="B873" t="s">
        <v>25</v>
      </c>
      <c r="C873">
        <v>28</v>
      </c>
      <c r="D873" t="s">
        <v>55</v>
      </c>
      <c r="E873">
        <v>35</v>
      </c>
      <c r="F873">
        <v>2</v>
      </c>
      <c r="G873" t="s">
        <v>27</v>
      </c>
      <c r="H873" t="s">
        <v>40</v>
      </c>
      <c r="I873" t="str">
        <f>VLOOKUP(H873,CODE_SHEET!$A$2:$G$151,3,FALSE)</f>
        <v>Porites</v>
      </c>
      <c r="J873" t="str">
        <f>VLOOKUP(H873,CODE_SHEET!$A$2:$G$151,4,FALSE)</f>
        <v>furcata</v>
      </c>
      <c r="K873" s="1">
        <v>25</v>
      </c>
      <c r="L873" s="1">
        <v>20</v>
      </c>
      <c r="M873" s="1">
        <v>10</v>
      </c>
      <c r="N873">
        <f t="shared" si="55"/>
        <v>706.85834705770344</v>
      </c>
      <c r="O873">
        <v>10</v>
      </c>
      <c r="P873" t="s">
        <v>29</v>
      </c>
      <c r="Q873" t="s">
        <v>30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25</v>
      </c>
      <c r="X873">
        <f t="shared" si="53"/>
        <v>176.71458676442586</v>
      </c>
      <c r="Y873">
        <f t="shared" si="54"/>
        <v>530.14376029327764</v>
      </c>
    </row>
    <row r="874" spans="1:25">
      <c r="A874">
        <v>2020</v>
      </c>
      <c r="B874" t="s">
        <v>25</v>
      </c>
      <c r="C874">
        <v>28</v>
      </c>
      <c r="D874" t="s">
        <v>55</v>
      </c>
      <c r="E874">
        <v>35</v>
      </c>
      <c r="F874">
        <v>2</v>
      </c>
      <c r="G874" t="s">
        <v>27</v>
      </c>
      <c r="H874" t="s">
        <v>33</v>
      </c>
      <c r="I874" t="str">
        <f>VLOOKUP(H874,CODE_SHEET!$A$2:$G$151,3,FALSE)</f>
        <v>Agaricia</v>
      </c>
      <c r="J874" t="str">
        <f>VLOOKUP(H874,CODE_SHEET!$A$2:$G$151,4,FALSE)</f>
        <v>agaricites</v>
      </c>
      <c r="K874" s="1">
        <v>25</v>
      </c>
      <c r="L874" s="1">
        <v>20</v>
      </c>
      <c r="M874" s="1">
        <v>10</v>
      </c>
      <c r="N874">
        <f t="shared" si="55"/>
        <v>706.85834705770344</v>
      </c>
      <c r="O874">
        <v>10</v>
      </c>
      <c r="P874" t="s">
        <v>29</v>
      </c>
      <c r="Q874" t="s">
        <v>30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f t="shared" si="53"/>
        <v>0</v>
      </c>
      <c r="Y874">
        <f t="shared" si="54"/>
        <v>706.85834705770344</v>
      </c>
    </row>
    <row r="875" spans="1:25">
      <c r="A875">
        <v>2020</v>
      </c>
      <c r="B875" t="s">
        <v>25</v>
      </c>
      <c r="C875">
        <v>28</v>
      </c>
      <c r="D875" t="s">
        <v>55</v>
      </c>
      <c r="E875">
        <v>35</v>
      </c>
      <c r="F875">
        <v>2</v>
      </c>
      <c r="G875" t="s">
        <v>27</v>
      </c>
      <c r="H875" t="s">
        <v>33</v>
      </c>
      <c r="I875" t="str">
        <f>VLOOKUP(H875,CODE_SHEET!$A$2:$G$151,3,FALSE)</f>
        <v>Agaricia</v>
      </c>
      <c r="J875" t="str">
        <f>VLOOKUP(H875,CODE_SHEET!$A$2:$G$151,4,FALSE)</f>
        <v>agaricites</v>
      </c>
      <c r="K875" s="1">
        <v>10</v>
      </c>
      <c r="L875" s="1">
        <v>10</v>
      </c>
      <c r="M875" s="1">
        <v>10</v>
      </c>
      <c r="N875">
        <f t="shared" si="55"/>
        <v>314.15926535897933</v>
      </c>
      <c r="O875">
        <v>10</v>
      </c>
      <c r="P875" t="s">
        <v>29</v>
      </c>
      <c r="Q875" t="s">
        <v>30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f t="shared" si="53"/>
        <v>0</v>
      </c>
      <c r="Y875">
        <f t="shared" si="54"/>
        <v>314.15926535897933</v>
      </c>
    </row>
    <row r="876" spans="1:25">
      <c r="A876">
        <v>2020</v>
      </c>
      <c r="B876" t="s">
        <v>25</v>
      </c>
      <c r="C876">
        <v>28</v>
      </c>
      <c r="D876" t="s">
        <v>55</v>
      </c>
      <c r="E876">
        <v>35</v>
      </c>
      <c r="F876">
        <v>2</v>
      </c>
      <c r="G876" t="s">
        <v>27</v>
      </c>
      <c r="H876" t="s">
        <v>33</v>
      </c>
      <c r="I876" t="str">
        <f>VLOOKUP(H876,CODE_SHEET!$A$2:$G$151,3,FALSE)</f>
        <v>Agaricia</v>
      </c>
      <c r="J876" t="str">
        <f>VLOOKUP(H876,CODE_SHEET!$A$2:$G$151,4,FALSE)</f>
        <v>agaricites</v>
      </c>
      <c r="K876" s="1">
        <v>10</v>
      </c>
      <c r="L876" s="1">
        <v>10</v>
      </c>
      <c r="M876" s="1">
        <v>1</v>
      </c>
      <c r="N876">
        <f t="shared" si="55"/>
        <v>31.415926535897931</v>
      </c>
      <c r="O876">
        <v>10</v>
      </c>
      <c r="P876" t="s">
        <v>29</v>
      </c>
      <c r="Q876" t="s">
        <v>30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f t="shared" si="53"/>
        <v>0</v>
      </c>
      <c r="Y876">
        <f t="shared" si="54"/>
        <v>31.415926535897931</v>
      </c>
    </row>
    <row r="877" spans="1:25">
      <c r="A877">
        <v>2020</v>
      </c>
      <c r="B877" t="s">
        <v>25</v>
      </c>
      <c r="C877">
        <v>28</v>
      </c>
      <c r="D877" t="s">
        <v>55</v>
      </c>
      <c r="E877">
        <v>35</v>
      </c>
      <c r="F877">
        <v>2</v>
      </c>
      <c r="G877" t="s">
        <v>27</v>
      </c>
      <c r="H877" t="s">
        <v>33</v>
      </c>
      <c r="I877" t="str">
        <f>VLOOKUP(H877,CODE_SHEET!$A$2:$G$151,3,FALSE)</f>
        <v>Agaricia</v>
      </c>
      <c r="J877" t="str">
        <f>VLOOKUP(H877,CODE_SHEET!$A$2:$G$151,4,FALSE)</f>
        <v>agaricites</v>
      </c>
      <c r="K877" s="1">
        <v>10</v>
      </c>
      <c r="L877" s="1">
        <v>10</v>
      </c>
      <c r="M877" s="1">
        <v>1</v>
      </c>
      <c r="N877">
        <f t="shared" si="55"/>
        <v>31.415926535897931</v>
      </c>
      <c r="O877">
        <v>10</v>
      </c>
      <c r="P877" t="s">
        <v>29</v>
      </c>
      <c r="Q877" t="s">
        <v>30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f t="shared" si="53"/>
        <v>0</v>
      </c>
      <c r="Y877">
        <f t="shared" si="54"/>
        <v>31.415926535897931</v>
      </c>
    </row>
    <row r="878" spans="1:25">
      <c r="A878">
        <v>2020</v>
      </c>
      <c r="B878" t="s">
        <v>25</v>
      </c>
      <c r="C878">
        <v>28</v>
      </c>
      <c r="D878" t="s">
        <v>55</v>
      </c>
      <c r="E878">
        <v>35</v>
      </c>
      <c r="F878">
        <v>2</v>
      </c>
      <c r="G878" t="s">
        <v>27</v>
      </c>
      <c r="H878" t="s">
        <v>67</v>
      </c>
      <c r="I878" t="str">
        <f>VLOOKUP(H878,CODE_SHEET!$A$2:$G$151,3,FALSE)</f>
        <v>Mycetophellia</v>
      </c>
      <c r="J878" t="str">
        <f>VLOOKUP(H878,CODE_SHEET!$A$2:$G$151,4,FALSE)</f>
        <v>aliciae</v>
      </c>
      <c r="K878" s="1">
        <v>10</v>
      </c>
      <c r="L878" s="1">
        <v>5</v>
      </c>
      <c r="M878" s="1">
        <v>2</v>
      </c>
      <c r="N878">
        <f t="shared" si="55"/>
        <v>47.123889803846893</v>
      </c>
      <c r="O878">
        <v>10</v>
      </c>
      <c r="P878" t="s">
        <v>29</v>
      </c>
      <c r="Q878" t="s">
        <v>30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f t="shared" si="53"/>
        <v>0</v>
      </c>
      <c r="Y878">
        <f t="shared" si="54"/>
        <v>47.123889803846893</v>
      </c>
    </row>
    <row r="879" spans="1:25">
      <c r="A879">
        <v>2020</v>
      </c>
      <c r="B879" t="s">
        <v>25</v>
      </c>
      <c r="C879">
        <v>28</v>
      </c>
      <c r="D879" t="s">
        <v>55</v>
      </c>
      <c r="E879">
        <v>35</v>
      </c>
      <c r="F879">
        <v>2</v>
      </c>
      <c r="G879" t="s">
        <v>27</v>
      </c>
      <c r="H879" t="s">
        <v>39</v>
      </c>
      <c r="I879" t="str">
        <f>VLOOKUP(H879,CODE_SHEET!$A$2:$G$151,3,FALSE)</f>
        <v>Orbicella</v>
      </c>
      <c r="J879" t="str">
        <f>VLOOKUP(H879,CODE_SHEET!$A$2:$G$151,4,FALSE)</f>
        <v>faveolata</v>
      </c>
      <c r="K879" s="1">
        <v>25</v>
      </c>
      <c r="L879" s="1">
        <v>15</v>
      </c>
      <c r="M879" s="1">
        <v>30</v>
      </c>
      <c r="N879">
        <f t="shared" si="55"/>
        <v>1884.9555921538758</v>
      </c>
      <c r="O879">
        <v>10</v>
      </c>
      <c r="P879" t="s">
        <v>29</v>
      </c>
      <c r="Q879" t="s">
        <v>30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f t="shared" si="53"/>
        <v>0</v>
      </c>
      <c r="Y879">
        <f t="shared" si="54"/>
        <v>1884.9555921538758</v>
      </c>
    </row>
    <row r="880" spans="1:25">
      <c r="A880">
        <v>2020</v>
      </c>
      <c r="B880" t="s">
        <v>25</v>
      </c>
      <c r="C880">
        <v>28</v>
      </c>
      <c r="D880" t="s">
        <v>55</v>
      </c>
      <c r="E880">
        <v>35</v>
      </c>
      <c r="F880">
        <v>2</v>
      </c>
      <c r="G880" t="s">
        <v>27</v>
      </c>
      <c r="H880" t="s">
        <v>34</v>
      </c>
      <c r="I880" t="str">
        <f>VLOOKUP(H880,CODE_SHEET!$A$2:$G$151,3,FALSE)</f>
        <v>Orbicella</v>
      </c>
      <c r="J880" t="str">
        <f>VLOOKUP(H880,CODE_SHEET!$A$2:$G$151,4,FALSE)</f>
        <v>annularis</v>
      </c>
      <c r="K880" s="1">
        <v>35</v>
      </c>
      <c r="L880" s="1">
        <v>10</v>
      </c>
      <c r="M880" s="1">
        <v>30</v>
      </c>
      <c r="N880">
        <f t="shared" si="55"/>
        <v>2120.5750411731105</v>
      </c>
      <c r="O880">
        <v>10</v>
      </c>
      <c r="P880" t="s">
        <v>29</v>
      </c>
      <c r="Q880" t="s">
        <v>30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40</v>
      </c>
      <c r="X880">
        <f t="shared" si="53"/>
        <v>848.23001646924422</v>
      </c>
      <c r="Y880">
        <f t="shared" si="54"/>
        <v>1272.3450247038663</v>
      </c>
    </row>
    <row r="881" spans="1:25">
      <c r="A881">
        <v>2020</v>
      </c>
      <c r="B881" t="s">
        <v>25</v>
      </c>
      <c r="C881">
        <v>28</v>
      </c>
      <c r="D881" t="s">
        <v>55</v>
      </c>
      <c r="E881">
        <v>35</v>
      </c>
      <c r="F881">
        <v>2</v>
      </c>
      <c r="G881" t="s">
        <v>27</v>
      </c>
      <c r="H881" t="s">
        <v>40</v>
      </c>
      <c r="I881" t="str">
        <f>VLOOKUP(H881,CODE_SHEET!$A$2:$G$151,3,FALSE)</f>
        <v>Porites</v>
      </c>
      <c r="J881" t="str">
        <f>VLOOKUP(H881,CODE_SHEET!$A$2:$G$151,4,FALSE)</f>
        <v>furcata</v>
      </c>
      <c r="K881" s="1">
        <v>55</v>
      </c>
      <c r="L881" s="1">
        <v>55</v>
      </c>
      <c r="M881" s="1">
        <v>30</v>
      </c>
      <c r="N881">
        <f t="shared" si="55"/>
        <v>5183.627878423159</v>
      </c>
      <c r="O881">
        <v>10</v>
      </c>
      <c r="P881" t="s">
        <v>29</v>
      </c>
      <c r="Q881" t="s">
        <v>30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f t="shared" si="53"/>
        <v>0</v>
      </c>
      <c r="Y881">
        <f t="shared" si="54"/>
        <v>5183.627878423159</v>
      </c>
    </row>
    <row r="882" spans="1:25">
      <c r="A882">
        <v>2020</v>
      </c>
      <c r="B882" t="s">
        <v>25</v>
      </c>
      <c r="C882">
        <v>28</v>
      </c>
      <c r="D882" t="s">
        <v>55</v>
      </c>
      <c r="E882">
        <v>35</v>
      </c>
      <c r="F882">
        <v>2</v>
      </c>
      <c r="G882" t="s">
        <v>27</v>
      </c>
      <c r="H882" t="s">
        <v>33</v>
      </c>
      <c r="I882" t="str">
        <f>VLOOKUP(H882,CODE_SHEET!$A$2:$G$151,3,FALSE)</f>
        <v>Agaricia</v>
      </c>
      <c r="J882" t="str">
        <f>VLOOKUP(H882,CODE_SHEET!$A$2:$G$151,4,FALSE)</f>
        <v>agaricites</v>
      </c>
      <c r="K882" s="1">
        <v>30</v>
      </c>
      <c r="L882" s="1">
        <v>20</v>
      </c>
      <c r="M882" s="1">
        <v>25</v>
      </c>
      <c r="N882">
        <f t="shared" si="55"/>
        <v>1963.4954084936207</v>
      </c>
      <c r="O882">
        <v>10</v>
      </c>
      <c r="P882" t="s">
        <v>29</v>
      </c>
      <c r="Q882" t="s">
        <v>30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f t="shared" si="53"/>
        <v>0</v>
      </c>
      <c r="Y882">
        <f t="shared" si="54"/>
        <v>1963.4954084936207</v>
      </c>
    </row>
    <row r="883" spans="1:25">
      <c r="A883">
        <v>2020</v>
      </c>
      <c r="B883" t="s">
        <v>25</v>
      </c>
      <c r="C883">
        <v>28</v>
      </c>
      <c r="D883" t="s">
        <v>55</v>
      </c>
      <c r="E883">
        <v>35</v>
      </c>
      <c r="F883">
        <v>2</v>
      </c>
      <c r="G883" t="s">
        <v>27</v>
      </c>
      <c r="H883" t="s">
        <v>28</v>
      </c>
      <c r="I883" t="str">
        <f>VLOOKUP(H883,CODE_SHEET!$A$2:$G$151,3,FALSE)</f>
        <v>Porites</v>
      </c>
      <c r="J883" t="str">
        <f>VLOOKUP(H883,CODE_SHEET!$A$2:$G$151,4,FALSE)</f>
        <v>astreoides</v>
      </c>
      <c r="K883" s="1">
        <v>15</v>
      </c>
      <c r="L883" s="1">
        <v>10</v>
      </c>
      <c r="M883" s="1">
        <v>2</v>
      </c>
      <c r="N883">
        <f t="shared" si="55"/>
        <v>78.539816339744817</v>
      </c>
      <c r="O883">
        <v>10</v>
      </c>
      <c r="P883" t="s">
        <v>29</v>
      </c>
      <c r="Q883" t="s">
        <v>30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f t="shared" si="53"/>
        <v>0</v>
      </c>
      <c r="Y883">
        <f t="shared" si="54"/>
        <v>78.539816339744817</v>
      </c>
    </row>
    <row r="884" spans="1:25">
      <c r="A884">
        <v>2020</v>
      </c>
      <c r="B884" t="s">
        <v>25</v>
      </c>
      <c r="C884">
        <v>28</v>
      </c>
      <c r="D884" t="s">
        <v>55</v>
      </c>
      <c r="E884">
        <v>35</v>
      </c>
      <c r="F884">
        <v>2</v>
      </c>
      <c r="G884" t="s">
        <v>27</v>
      </c>
      <c r="H884" t="s">
        <v>33</v>
      </c>
      <c r="I884" t="str">
        <f>VLOOKUP(H884,CODE_SHEET!$A$2:$G$151,3,FALSE)</f>
        <v>Agaricia</v>
      </c>
      <c r="J884" t="str">
        <f>VLOOKUP(H884,CODE_SHEET!$A$2:$G$151,4,FALSE)</f>
        <v>agaricites</v>
      </c>
      <c r="K884" s="1">
        <v>20</v>
      </c>
      <c r="L884" s="1">
        <v>15</v>
      </c>
      <c r="M884" s="1">
        <v>2</v>
      </c>
      <c r="N884">
        <f t="shared" si="55"/>
        <v>109.95574287564276</v>
      </c>
      <c r="O884">
        <v>10</v>
      </c>
      <c r="P884" t="s">
        <v>29</v>
      </c>
      <c r="Q884" t="s">
        <v>30</v>
      </c>
      <c r="R884">
        <v>0</v>
      </c>
      <c r="S884">
        <v>25</v>
      </c>
      <c r="T884">
        <v>0</v>
      </c>
      <c r="U884">
        <v>0</v>
      </c>
      <c r="V884">
        <v>0</v>
      </c>
      <c r="W884">
        <v>0</v>
      </c>
      <c r="X884">
        <f t="shared" si="53"/>
        <v>0</v>
      </c>
      <c r="Y884">
        <f t="shared" si="54"/>
        <v>109.95574287564276</v>
      </c>
    </row>
    <row r="885" spans="1:25">
      <c r="A885">
        <v>2020</v>
      </c>
      <c r="B885" t="s">
        <v>25</v>
      </c>
      <c r="C885">
        <v>28</v>
      </c>
      <c r="D885" t="s">
        <v>55</v>
      </c>
      <c r="E885">
        <v>35</v>
      </c>
      <c r="F885">
        <v>2</v>
      </c>
      <c r="G885" t="s">
        <v>27</v>
      </c>
      <c r="H885" t="s">
        <v>28</v>
      </c>
      <c r="I885" t="str">
        <f>VLOOKUP(H885,CODE_SHEET!$A$2:$G$151,3,FALSE)</f>
        <v>Porites</v>
      </c>
      <c r="J885" t="str">
        <f>VLOOKUP(H885,CODE_SHEET!$A$2:$G$151,4,FALSE)</f>
        <v>astreoides</v>
      </c>
      <c r="K885" s="1">
        <v>15</v>
      </c>
      <c r="L885" s="1">
        <v>5</v>
      </c>
      <c r="M885" s="1">
        <v>2</v>
      </c>
      <c r="N885">
        <f t="shared" si="55"/>
        <v>62.831853071795862</v>
      </c>
      <c r="O885">
        <v>10</v>
      </c>
      <c r="P885" t="s">
        <v>29</v>
      </c>
      <c r="Q885" t="s">
        <v>30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f t="shared" si="53"/>
        <v>0</v>
      </c>
      <c r="Y885">
        <f t="shared" si="54"/>
        <v>62.831853071795862</v>
      </c>
    </row>
    <row r="886" spans="1:25">
      <c r="A886">
        <v>2020</v>
      </c>
      <c r="B886" t="s">
        <v>25</v>
      </c>
      <c r="C886">
        <v>28</v>
      </c>
      <c r="D886" t="s">
        <v>55</v>
      </c>
      <c r="E886">
        <v>35</v>
      </c>
      <c r="F886">
        <v>2</v>
      </c>
      <c r="G886" t="s">
        <v>27</v>
      </c>
      <c r="H886" t="s">
        <v>33</v>
      </c>
      <c r="I886" t="str">
        <f>VLOOKUP(H886,CODE_SHEET!$A$2:$G$151,3,FALSE)</f>
        <v>Agaricia</v>
      </c>
      <c r="J886" t="str">
        <f>VLOOKUP(H886,CODE_SHEET!$A$2:$G$151,4,FALSE)</f>
        <v>agaricites</v>
      </c>
      <c r="K886" s="1">
        <v>25</v>
      </c>
      <c r="L886" s="1">
        <v>10</v>
      </c>
      <c r="M886" s="1">
        <v>5</v>
      </c>
      <c r="N886">
        <f t="shared" si="55"/>
        <v>274.88935718910693</v>
      </c>
      <c r="O886">
        <v>10</v>
      </c>
      <c r="P886" t="s">
        <v>29</v>
      </c>
      <c r="Q886" t="s">
        <v>30</v>
      </c>
      <c r="R886">
        <v>0</v>
      </c>
      <c r="S886">
        <v>10</v>
      </c>
      <c r="T886">
        <v>0</v>
      </c>
      <c r="U886">
        <v>0</v>
      </c>
      <c r="V886">
        <v>0</v>
      </c>
      <c r="W886">
        <v>0</v>
      </c>
      <c r="X886">
        <f t="shared" si="53"/>
        <v>0</v>
      </c>
      <c r="Y886">
        <f t="shared" si="54"/>
        <v>274.88935718910693</v>
      </c>
    </row>
    <row r="887" spans="1:25">
      <c r="A887">
        <v>2020</v>
      </c>
      <c r="B887" t="s">
        <v>25</v>
      </c>
      <c r="C887">
        <v>28</v>
      </c>
      <c r="D887" t="s">
        <v>55</v>
      </c>
      <c r="E887">
        <v>35</v>
      </c>
      <c r="F887">
        <v>2</v>
      </c>
      <c r="G887" t="s">
        <v>27</v>
      </c>
      <c r="H887" t="s">
        <v>28</v>
      </c>
      <c r="I887" t="str">
        <f>VLOOKUP(H887,CODE_SHEET!$A$2:$G$151,3,FALSE)</f>
        <v>Porites</v>
      </c>
      <c r="J887" t="str">
        <f>VLOOKUP(H887,CODE_SHEET!$A$2:$G$151,4,FALSE)</f>
        <v>astreoides</v>
      </c>
      <c r="K887" s="1">
        <v>20</v>
      </c>
      <c r="L887" s="1">
        <v>30</v>
      </c>
      <c r="M887" s="1">
        <v>15</v>
      </c>
      <c r="N887">
        <f t="shared" si="55"/>
        <v>1178.0972450961724</v>
      </c>
      <c r="O887">
        <v>10</v>
      </c>
      <c r="P887" t="s">
        <v>29</v>
      </c>
      <c r="Q887" t="s">
        <v>30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f t="shared" si="53"/>
        <v>0</v>
      </c>
      <c r="Y887">
        <f t="shared" si="54"/>
        <v>1178.0972450961724</v>
      </c>
    </row>
    <row r="888" spans="1:25">
      <c r="A888">
        <v>2020</v>
      </c>
      <c r="B888" t="s">
        <v>25</v>
      </c>
      <c r="C888">
        <v>28</v>
      </c>
      <c r="D888" t="s">
        <v>55</v>
      </c>
      <c r="E888">
        <v>35</v>
      </c>
      <c r="F888">
        <v>2</v>
      </c>
      <c r="G888" t="s">
        <v>27</v>
      </c>
      <c r="H888" t="s">
        <v>33</v>
      </c>
      <c r="I888" t="str">
        <f>VLOOKUP(H888,CODE_SHEET!$A$2:$G$151,3,FALSE)</f>
        <v>Agaricia</v>
      </c>
      <c r="J888" t="str">
        <f>VLOOKUP(H888,CODE_SHEET!$A$2:$G$151,4,FALSE)</f>
        <v>agaricites</v>
      </c>
      <c r="K888" s="1">
        <v>30</v>
      </c>
      <c r="L888" s="1">
        <v>20</v>
      </c>
      <c r="M888" s="1">
        <v>5</v>
      </c>
      <c r="N888">
        <f t="shared" si="55"/>
        <v>392.69908169872417</v>
      </c>
      <c r="O888">
        <v>10</v>
      </c>
      <c r="P888" t="s">
        <v>29</v>
      </c>
      <c r="Q888" t="s">
        <v>30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20</v>
      </c>
      <c r="X888">
        <f t="shared" si="53"/>
        <v>78.539816339744846</v>
      </c>
      <c r="Y888">
        <f t="shared" si="54"/>
        <v>314.15926535897933</v>
      </c>
    </row>
    <row r="889" spans="1:25">
      <c r="A889">
        <v>2020</v>
      </c>
      <c r="B889" t="s">
        <v>25</v>
      </c>
      <c r="C889">
        <v>28</v>
      </c>
      <c r="D889" t="s">
        <v>55</v>
      </c>
      <c r="E889">
        <v>35</v>
      </c>
      <c r="F889">
        <v>2</v>
      </c>
      <c r="G889" t="s">
        <v>27</v>
      </c>
      <c r="H889" t="s">
        <v>33</v>
      </c>
      <c r="I889" t="str">
        <f>VLOOKUP(H889,CODE_SHEET!$A$2:$G$151,3,FALSE)</f>
        <v>Agaricia</v>
      </c>
      <c r="J889" t="str">
        <f>VLOOKUP(H889,CODE_SHEET!$A$2:$G$151,4,FALSE)</f>
        <v>agaricites</v>
      </c>
      <c r="K889" s="1">
        <v>25</v>
      </c>
      <c r="L889" s="1">
        <v>15</v>
      </c>
      <c r="M889" s="1">
        <v>2</v>
      </c>
      <c r="N889">
        <f t="shared" si="55"/>
        <v>125.66370614359172</v>
      </c>
      <c r="O889">
        <v>10</v>
      </c>
      <c r="P889" t="s">
        <v>29</v>
      </c>
      <c r="Q889" t="s">
        <v>30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f t="shared" si="53"/>
        <v>0</v>
      </c>
      <c r="Y889">
        <f t="shared" si="54"/>
        <v>125.66370614359172</v>
      </c>
    </row>
    <row r="890" spans="1:25">
      <c r="A890">
        <v>2020</v>
      </c>
      <c r="B890" t="s">
        <v>25</v>
      </c>
      <c r="C890">
        <v>28</v>
      </c>
      <c r="D890" t="s">
        <v>55</v>
      </c>
      <c r="E890">
        <v>35</v>
      </c>
      <c r="F890">
        <v>2</v>
      </c>
      <c r="G890" t="s">
        <v>27</v>
      </c>
      <c r="H890" t="s">
        <v>33</v>
      </c>
      <c r="I890" t="str">
        <f>VLOOKUP(H890,CODE_SHEET!$A$2:$G$151,3,FALSE)</f>
        <v>Agaricia</v>
      </c>
      <c r="J890" t="str">
        <f>VLOOKUP(H890,CODE_SHEET!$A$2:$G$151,4,FALSE)</f>
        <v>agaricites</v>
      </c>
      <c r="K890" s="1">
        <v>35</v>
      </c>
      <c r="L890" s="1">
        <v>30</v>
      </c>
      <c r="M890" s="1">
        <v>20</v>
      </c>
      <c r="N890">
        <f t="shared" si="55"/>
        <v>2042.0352248333654</v>
      </c>
      <c r="O890">
        <v>10</v>
      </c>
      <c r="P890" t="s">
        <v>29</v>
      </c>
      <c r="Q890" t="s">
        <v>30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5</v>
      </c>
      <c r="X890">
        <f t="shared" si="53"/>
        <v>102.10176124166827</v>
      </c>
      <c r="Y890">
        <f t="shared" si="54"/>
        <v>1939.9334635916971</v>
      </c>
    </row>
    <row r="891" spans="1:25">
      <c r="A891">
        <v>2020</v>
      </c>
      <c r="B891" t="s">
        <v>25</v>
      </c>
      <c r="C891">
        <v>28</v>
      </c>
      <c r="D891" t="s">
        <v>55</v>
      </c>
      <c r="E891">
        <v>35</v>
      </c>
      <c r="F891">
        <v>2</v>
      </c>
      <c r="G891" t="s">
        <v>27</v>
      </c>
      <c r="H891" t="s">
        <v>40</v>
      </c>
      <c r="I891" t="str">
        <f>VLOOKUP(H891,CODE_SHEET!$A$2:$G$151,3,FALSE)</f>
        <v>Porites</v>
      </c>
      <c r="J891" t="str">
        <f>VLOOKUP(H891,CODE_SHEET!$A$2:$G$151,4,FALSE)</f>
        <v>furcata</v>
      </c>
      <c r="K891" s="1">
        <v>10</v>
      </c>
      <c r="L891" s="1">
        <v>10</v>
      </c>
      <c r="M891" s="1">
        <v>5</v>
      </c>
      <c r="N891">
        <f t="shared" si="55"/>
        <v>157.07963267948966</v>
      </c>
      <c r="O891">
        <v>10</v>
      </c>
      <c r="P891" t="s">
        <v>29</v>
      </c>
      <c r="Q891" t="s">
        <v>30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f t="shared" si="53"/>
        <v>0</v>
      </c>
      <c r="Y891">
        <f t="shared" si="54"/>
        <v>157.07963267948966</v>
      </c>
    </row>
    <row r="892" spans="1:25">
      <c r="A892">
        <v>2020</v>
      </c>
      <c r="B892" t="s">
        <v>25</v>
      </c>
      <c r="C892">
        <v>28</v>
      </c>
      <c r="D892" t="s">
        <v>55</v>
      </c>
      <c r="E892">
        <v>35</v>
      </c>
      <c r="F892">
        <v>2</v>
      </c>
      <c r="G892" t="s">
        <v>27</v>
      </c>
      <c r="H892" t="s">
        <v>33</v>
      </c>
      <c r="I892" t="str">
        <f>VLOOKUP(H892,CODE_SHEET!$A$2:$G$151,3,FALSE)</f>
        <v>Agaricia</v>
      </c>
      <c r="J892" t="str">
        <f>VLOOKUP(H892,CODE_SHEET!$A$2:$G$151,4,FALSE)</f>
        <v>agaricites</v>
      </c>
      <c r="K892" s="1">
        <v>20</v>
      </c>
      <c r="L892" s="1">
        <v>20</v>
      </c>
      <c r="M892" s="1">
        <v>40</v>
      </c>
      <c r="N892">
        <f t="shared" si="55"/>
        <v>2513.2741228718346</v>
      </c>
      <c r="O892">
        <v>10</v>
      </c>
      <c r="P892" t="s">
        <v>29</v>
      </c>
      <c r="Q892" t="s">
        <v>30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35</v>
      </c>
      <c r="X892">
        <f t="shared" si="53"/>
        <v>879.64594300514204</v>
      </c>
      <c r="Y892">
        <f t="shared" si="54"/>
        <v>1633.6281798666926</v>
      </c>
    </row>
    <row r="893" spans="1:25">
      <c r="A893">
        <v>2020</v>
      </c>
      <c r="B893" t="s">
        <v>25</v>
      </c>
      <c r="C893">
        <v>28</v>
      </c>
      <c r="D893" t="s">
        <v>55</v>
      </c>
      <c r="E893">
        <v>35</v>
      </c>
      <c r="F893">
        <v>2</v>
      </c>
      <c r="G893" t="s">
        <v>27</v>
      </c>
      <c r="H893" t="s">
        <v>31</v>
      </c>
      <c r="I893" t="str">
        <f>VLOOKUP(H893,CODE_SHEET!$A$2:$G$151,3,FALSE)</f>
        <v>Siderastrea</v>
      </c>
      <c r="J893" t="str">
        <f>VLOOKUP(H893,CODE_SHEET!$A$2:$G$151,4,FALSE)</f>
        <v>siderea</v>
      </c>
      <c r="K893" s="1">
        <v>30</v>
      </c>
      <c r="L893" s="1">
        <v>25</v>
      </c>
      <c r="M893" s="1">
        <v>10</v>
      </c>
      <c r="N893">
        <f t="shared" si="55"/>
        <v>863.93797973719313</v>
      </c>
      <c r="O893">
        <v>10</v>
      </c>
      <c r="P893" t="s">
        <v>29</v>
      </c>
      <c r="Q893" t="s">
        <v>30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75</v>
      </c>
      <c r="X893">
        <f t="shared" ref="X893:X956" si="56">SUM(U893:W893)/100*N893</f>
        <v>647.95348480289488</v>
      </c>
      <c r="Y893">
        <f t="shared" ref="Y893:Y956" si="57">N893-X893</f>
        <v>215.98449493429825</v>
      </c>
    </row>
    <row r="894" spans="1:25">
      <c r="A894">
        <v>2020</v>
      </c>
      <c r="B894" t="s">
        <v>25</v>
      </c>
      <c r="C894">
        <v>28</v>
      </c>
      <c r="D894" t="s">
        <v>55</v>
      </c>
      <c r="E894">
        <v>35</v>
      </c>
      <c r="F894">
        <v>2</v>
      </c>
      <c r="G894" t="s">
        <v>27</v>
      </c>
      <c r="H894" t="s">
        <v>33</v>
      </c>
      <c r="I894" t="str">
        <f>VLOOKUP(H894,CODE_SHEET!$A$2:$G$151,3,FALSE)</f>
        <v>Agaricia</v>
      </c>
      <c r="J894" t="str">
        <f>VLOOKUP(H894,CODE_SHEET!$A$2:$G$151,4,FALSE)</f>
        <v>agaricites</v>
      </c>
      <c r="K894" s="1">
        <v>30</v>
      </c>
      <c r="L894" s="1">
        <v>25</v>
      </c>
      <c r="M894" s="1">
        <v>5</v>
      </c>
      <c r="N894">
        <f t="shared" si="55"/>
        <v>431.96898986859657</v>
      </c>
      <c r="O894">
        <v>10</v>
      </c>
      <c r="P894" t="s">
        <v>29</v>
      </c>
      <c r="Q894" t="s">
        <v>30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40</v>
      </c>
      <c r="X894">
        <f t="shared" si="56"/>
        <v>172.78759594743863</v>
      </c>
      <c r="Y894">
        <f t="shared" si="57"/>
        <v>259.18139392115791</v>
      </c>
    </row>
    <row r="895" spans="1:25">
      <c r="A895">
        <v>2020</v>
      </c>
      <c r="B895" t="s">
        <v>25</v>
      </c>
      <c r="C895">
        <v>28</v>
      </c>
      <c r="D895" t="s">
        <v>55</v>
      </c>
      <c r="E895">
        <v>35</v>
      </c>
      <c r="F895">
        <v>2</v>
      </c>
      <c r="G895" t="s">
        <v>27</v>
      </c>
      <c r="H895" t="s">
        <v>33</v>
      </c>
      <c r="I895" t="str">
        <f>VLOOKUP(H895,CODE_SHEET!$A$2:$G$151,3,FALSE)</f>
        <v>Agaricia</v>
      </c>
      <c r="J895" t="str">
        <f>VLOOKUP(H895,CODE_SHEET!$A$2:$G$151,4,FALSE)</f>
        <v>agaricites</v>
      </c>
      <c r="K895" s="1">
        <v>20</v>
      </c>
      <c r="L895" s="1">
        <v>5</v>
      </c>
      <c r="M895" s="1">
        <v>1</v>
      </c>
      <c r="N895">
        <f t="shared" si="55"/>
        <v>39.269908169872416</v>
      </c>
      <c r="O895">
        <v>10</v>
      </c>
      <c r="P895" t="s">
        <v>29</v>
      </c>
      <c r="Q895" t="s">
        <v>30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f t="shared" si="56"/>
        <v>0</v>
      </c>
      <c r="Y895">
        <f t="shared" si="57"/>
        <v>39.269908169872416</v>
      </c>
    </row>
    <row r="896" spans="1:25">
      <c r="A896">
        <v>2020</v>
      </c>
      <c r="B896" t="s">
        <v>25</v>
      </c>
      <c r="C896">
        <v>28</v>
      </c>
      <c r="D896" t="s">
        <v>55</v>
      </c>
      <c r="E896">
        <v>35</v>
      </c>
      <c r="F896">
        <v>2</v>
      </c>
      <c r="G896" t="s">
        <v>27</v>
      </c>
      <c r="H896" t="s">
        <v>33</v>
      </c>
      <c r="I896" t="str">
        <f>VLOOKUP(H896,CODE_SHEET!$A$2:$G$151,3,FALSE)</f>
        <v>Agaricia</v>
      </c>
      <c r="J896" t="str">
        <f>VLOOKUP(H896,CODE_SHEET!$A$2:$G$151,4,FALSE)</f>
        <v>agaricites</v>
      </c>
      <c r="K896" s="1">
        <v>30</v>
      </c>
      <c r="L896" s="1">
        <v>10</v>
      </c>
      <c r="M896" s="1">
        <v>20</v>
      </c>
      <c r="N896">
        <f t="shared" si="55"/>
        <v>1256.6370614359173</v>
      </c>
      <c r="O896">
        <v>10</v>
      </c>
      <c r="P896" t="s">
        <v>29</v>
      </c>
      <c r="Q896" t="s">
        <v>30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70</v>
      </c>
      <c r="X896">
        <f t="shared" si="56"/>
        <v>879.64594300514204</v>
      </c>
      <c r="Y896">
        <f t="shared" si="57"/>
        <v>376.99111843077526</v>
      </c>
    </row>
    <row r="897" spans="1:25">
      <c r="A897">
        <v>2021</v>
      </c>
      <c r="B897" t="s">
        <v>70</v>
      </c>
      <c r="C897">
        <v>29</v>
      </c>
      <c r="D897" t="s">
        <v>55</v>
      </c>
      <c r="E897">
        <v>35</v>
      </c>
      <c r="F897">
        <v>2</v>
      </c>
      <c r="G897" t="s">
        <v>27</v>
      </c>
      <c r="H897" t="s">
        <v>61</v>
      </c>
      <c r="I897" t="str">
        <f>VLOOKUP(H897,CODE_SHEET!$A$2:$G$151,3,FALSE)</f>
        <v>Agaricia</v>
      </c>
      <c r="J897" t="str">
        <f>VLOOKUP(H897,CODE_SHEET!$A$2:$G$151,4,FALSE)</f>
        <v>humilis</v>
      </c>
      <c r="K897" s="1">
        <v>20</v>
      </c>
      <c r="L897" s="1">
        <v>10</v>
      </c>
      <c r="M897" s="1">
        <v>5</v>
      </c>
      <c r="N897">
        <f t="shared" si="55"/>
        <v>235.61944901923448</v>
      </c>
      <c r="O897">
        <v>10</v>
      </c>
      <c r="P897" t="s">
        <v>29</v>
      </c>
      <c r="Q897" t="s">
        <v>30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25</v>
      </c>
      <c r="X897">
        <f t="shared" si="56"/>
        <v>58.90486225480862</v>
      </c>
      <c r="Y897">
        <f t="shared" si="57"/>
        <v>176.71458676442586</v>
      </c>
    </row>
    <row r="898" spans="1:25">
      <c r="A898">
        <v>2020</v>
      </c>
      <c r="B898" t="s">
        <v>25</v>
      </c>
      <c r="C898">
        <v>28</v>
      </c>
      <c r="D898" t="s">
        <v>55</v>
      </c>
      <c r="E898">
        <v>35</v>
      </c>
      <c r="F898">
        <v>2</v>
      </c>
      <c r="G898" t="s">
        <v>27</v>
      </c>
      <c r="H898" t="s">
        <v>31</v>
      </c>
      <c r="I898" t="str">
        <f>VLOOKUP(H898,CODE_SHEET!$A$2:$G$151,3,FALSE)</f>
        <v>Siderastrea</v>
      </c>
      <c r="J898" t="str">
        <f>VLOOKUP(H898,CODE_SHEET!$A$2:$G$151,4,FALSE)</f>
        <v>siderea</v>
      </c>
      <c r="K898" s="1">
        <v>30</v>
      </c>
      <c r="L898" s="1">
        <v>40</v>
      </c>
      <c r="N898">
        <f t="shared" si="55"/>
        <v>0</v>
      </c>
      <c r="O898">
        <v>10</v>
      </c>
      <c r="P898" t="s">
        <v>29</v>
      </c>
      <c r="Q898" t="s">
        <v>30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f t="shared" si="56"/>
        <v>0</v>
      </c>
      <c r="Y898">
        <f t="shared" si="57"/>
        <v>0</v>
      </c>
    </row>
    <row r="899" spans="1:25">
      <c r="A899">
        <v>2020</v>
      </c>
      <c r="B899" t="s">
        <v>25</v>
      </c>
      <c r="C899">
        <v>28</v>
      </c>
      <c r="D899" t="s">
        <v>55</v>
      </c>
      <c r="E899">
        <v>35</v>
      </c>
      <c r="F899">
        <v>2</v>
      </c>
      <c r="G899" t="s">
        <v>27</v>
      </c>
      <c r="H899" t="s">
        <v>28</v>
      </c>
      <c r="I899" t="str">
        <f>VLOOKUP(H899,CODE_SHEET!$A$2:$G$151,3,FALSE)</f>
        <v>Porites</v>
      </c>
      <c r="J899" t="str">
        <f>VLOOKUP(H899,CODE_SHEET!$A$2:$G$151,4,FALSE)</f>
        <v>astreoides</v>
      </c>
      <c r="K899" s="1">
        <v>25</v>
      </c>
      <c r="L899" s="1">
        <v>15</v>
      </c>
      <c r="M899" s="1">
        <v>10</v>
      </c>
      <c r="N899">
        <f t="shared" si="55"/>
        <v>628.31853071795865</v>
      </c>
      <c r="O899">
        <v>10</v>
      </c>
      <c r="P899" t="s">
        <v>29</v>
      </c>
      <c r="Q899" t="s">
        <v>30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f t="shared" si="56"/>
        <v>0</v>
      </c>
      <c r="Y899">
        <f t="shared" si="57"/>
        <v>628.31853071795865</v>
      </c>
    </row>
    <row r="900" spans="1:25">
      <c r="A900">
        <v>2020</v>
      </c>
      <c r="B900" t="s">
        <v>25</v>
      </c>
      <c r="C900">
        <v>28</v>
      </c>
      <c r="D900" t="s">
        <v>55</v>
      </c>
      <c r="E900">
        <v>35</v>
      </c>
      <c r="F900">
        <v>2</v>
      </c>
      <c r="G900" t="s">
        <v>27</v>
      </c>
      <c r="H900" t="s">
        <v>28</v>
      </c>
      <c r="I900" t="str">
        <f>VLOOKUP(H900,CODE_SHEET!$A$2:$G$151,3,FALSE)</f>
        <v>Porites</v>
      </c>
      <c r="J900" t="str">
        <f>VLOOKUP(H900,CODE_SHEET!$A$2:$G$151,4,FALSE)</f>
        <v>astreoides</v>
      </c>
      <c r="K900" s="1">
        <v>40</v>
      </c>
      <c r="L900" s="1">
        <v>30</v>
      </c>
      <c r="M900" s="1">
        <v>20</v>
      </c>
      <c r="N900">
        <f t="shared" si="55"/>
        <v>2199.1148575128555</v>
      </c>
      <c r="O900">
        <v>10</v>
      </c>
      <c r="P900" t="s">
        <v>29</v>
      </c>
      <c r="Q900" t="s">
        <v>30</v>
      </c>
      <c r="R900">
        <v>0</v>
      </c>
      <c r="S900">
        <v>0</v>
      </c>
      <c r="T900">
        <v>100</v>
      </c>
      <c r="U900">
        <v>60</v>
      </c>
      <c r="V900">
        <v>0</v>
      </c>
      <c r="W900">
        <v>40</v>
      </c>
      <c r="X900">
        <f t="shared" si="56"/>
        <v>2199.1148575128555</v>
      </c>
      <c r="Y900">
        <f t="shared" si="57"/>
        <v>0</v>
      </c>
    </row>
    <row r="901" spans="1:25">
      <c r="A901">
        <v>2020</v>
      </c>
      <c r="B901" t="s">
        <v>25</v>
      </c>
      <c r="C901">
        <v>28</v>
      </c>
      <c r="D901" t="s">
        <v>55</v>
      </c>
      <c r="E901">
        <v>35</v>
      </c>
      <c r="F901">
        <v>2</v>
      </c>
      <c r="G901" t="s">
        <v>27</v>
      </c>
      <c r="H901" t="s">
        <v>33</v>
      </c>
      <c r="I901" t="str">
        <f>VLOOKUP(H901,CODE_SHEET!$A$2:$G$151,3,FALSE)</f>
        <v>Agaricia</v>
      </c>
      <c r="J901" t="str">
        <f>VLOOKUP(H901,CODE_SHEET!$A$2:$G$151,4,FALSE)</f>
        <v>agaricites</v>
      </c>
      <c r="K901" s="1">
        <v>15</v>
      </c>
      <c r="L901" s="1">
        <v>15</v>
      </c>
      <c r="M901" s="1">
        <v>10</v>
      </c>
      <c r="N901">
        <f t="shared" si="55"/>
        <v>471.23889803846896</v>
      </c>
      <c r="O901">
        <v>10</v>
      </c>
      <c r="P901" t="s">
        <v>41</v>
      </c>
      <c r="Q901" t="s">
        <v>45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50</v>
      </c>
      <c r="X901">
        <f t="shared" si="56"/>
        <v>235.61944901923448</v>
      </c>
      <c r="Y901">
        <f t="shared" si="57"/>
        <v>235.61944901923448</v>
      </c>
    </row>
    <row r="902" spans="1:25">
      <c r="A902">
        <v>2020</v>
      </c>
      <c r="B902" t="s">
        <v>25</v>
      </c>
      <c r="C902">
        <v>28</v>
      </c>
      <c r="D902" t="s">
        <v>55</v>
      </c>
      <c r="E902">
        <v>35</v>
      </c>
      <c r="F902">
        <v>2</v>
      </c>
      <c r="G902" t="s">
        <v>27</v>
      </c>
      <c r="H902" t="s">
        <v>31</v>
      </c>
      <c r="I902" t="str">
        <f>VLOOKUP(H902,CODE_SHEET!$A$2:$G$151,3,FALSE)</f>
        <v>Siderastrea</v>
      </c>
      <c r="J902" t="str">
        <f>VLOOKUP(H902,CODE_SHEET!$A$2:$G$151,4,FALSE)</f>
        <v>siderea</v>
      </c>
      <c r="K902" s="1">
        <v>25</v>
      </c>
      <c r="L902" s="1">
        <v>10</v>
      </c>
      <c r="M902" s="1">
        <v>10</v>
      </c>
      <c r="N902">
        <f t="shared" si="55"/>
        <v>549.77871437821386</v>
      </c>
      <c r="O902">
        <v>10</v>
      </c>
      <c r="P902" t="s">
        <v>29</v>
      </c>
      <c r="Q902" t="s">
        <v>30</v>
      </c>
      <c r="R902">
        <v>0</v>
      </c>
      <c r="S902">
        <v>60</v>
      </c>
      <c r="T902">
        <v>0</v>
      </c>
      <c r="U902">
        <v>0</v>
      </c>
      <c r="V902">
        <v>0</v>
      </c>
      <c r="W902">
        <v>0</v>
      </c>
      <c r="X902">
        <f t="shared" si="56"/>
        <v>0</v>
      </c>
      <c r="Y902">
        <f t="shared" si="57"/>
        <v>549.77871437821386</v>
      </c>
    </row>
    <row r="903" spans="1:25">
      <c r="A903">
        <v>2020</v>
      </c>
      <c r="B903" t="s">
        <v>25</v>
      </c>
      <c r="C903">
        <v>28</v>
      </c>
      <c r="D903" t="s">
        <v>55</v>
      </c>
      <c r="E903">
        <v>35</v>
      </c>
      <c r="F903">
        <v>2</v>
      </c>
      <c r="G903" t="s">
        <v>27</v>
      </c>
      <c r="H903" t="s">
        <v>36</v>
      </c>
      <c r="I903" t="str">
        <f>VLOOKUP(H903,CODE_SHEET!$A$2:$G$151,3,FALSE)</f>
        <v>Eusmilia</v>
      </c>
      <c r="J903" t="str">
        <f>VLOOKUP(H903,CODE_SHEET!$A$2:$G$151,4,FALSE)</f>
        <v>fastigiata</v>
      </c>
      <c r="K903" s="1">
        <v>15</v>
      </c>
      <c r="L903" s="1">
        <v>15</v>
      </c>
      <c r="M903" s="1">
        <v>10</v>
      </c>
      <c r="N903">
        <f t="shared" si="55"/>
        <v>471.23889803846896</v>
      </c>
      <c r="O903">
        <v>10</v>
      </c>
      <c r="P903" t="s">
        <v>29</v>
      </c>
      <c r="Q903" t="s">
        <v>30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f t="shared" si="56"/>
        <v>0</v>
      </c>
      <c r="Y903">
        <f t="shared" si="57"/>
        <v>471.23889803846896</v>
      </c>
    </row>
    <row r="904" spans="1:25">
      <c r="A904">
        <v>2020</v>
      </c>
      <c r="B904" t="s">
        <v>25</v>
      </c>
      <c r="C904">
        <v>28</v>
      </c>
      <c r="D904" t="s">
        <v>55</v>
      </c>
      <c r="E904">
        <v>35</v>
      </c>
      <c r="F904">
        <v>2</v>
      </c>
      <c r="G904" t="s">
        <v>27</v>
      </c>
      <c r="H904" t="s">
        <v>33</v>
      </c>
      <c r="I904" t="str">
        <f>VLOOKUP(H904,CODE_SHEET!$A$2:$G$151,3,FALSE)</f>
        <v>Agaricia</v>
      </c>
      <c r="J904" t="str">
        <f>VLOOKUP(H904,CODE_SHEET!$A$2:$G$151,4,FALSE)</f>
        <v>agaricites</v>
      </c>
      <c r="K904" s="1">
        <v>35</v>
      </c>
      <c r="L904" s="1">
        <v>20</v>
      </c>
      <c r="M904" s="1">
        <v>5</v>
      </c>
      <c r="N904">
        <f t="shared" si="55"/>
        <v>431.96898986859651</v>
      </c>
      <c r="O904">
        <v>10</v>
      </c>
      <c r="P904" t="s">
        <v>29</v>
      </c>
      <c r="Q904" t="s">
        <v>30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30</v>
      </c>
      <c r="X904">
        <f t="shared" si="56"/>
        <v>129.59069696057895</v>
      </c>
      <c r="Y904">
        <f t="shared" si="57"/>
        <v>302.37829290801756</v>
      </c>
    </row>
    <row r="905" spans="1:25">
      <c r="A905">
        <v>2020</v>
      </c>
      <c r="B905" t="s">
        <v>25</v>
      </c>
      <c r="C905">
        <v>28</v>
      </c>
      <c r="D905" t="s">
        <v>55</v>
      </c>
      <c r="E905">
        <v>35</v>
      </c>
      <c r="F905">
        <v>2</v>
      </c>
      <c r="G905" t="s">
        <v>27</v>
      </c>
      <c r="H905" t="s">
        <v>33</v>
      </c>
      <c r="I905" t="str">
        <f>VLOOKUP(H905,CODE_SHEET!$A$2:$G$151,3,FALSE)</f>
        <v>Agaricia</v>
      </c>
      <c r="J905" t="str">
        <f>VLOOKUP(H905,CODE_SHEET!$A$2:$G$151,4,FALSE)</f>
        <v>agaricites</v>
      </c>
      <c r="K905" s="1">
        <v>25</v>
      </c>
      <c r="L905" s="1">
        <v>20</v>
      </c>
      <c r="M905" s="1">
        <v>10</v>
      </c>
      <c r="N905">
        <f t="shared" si="55"/>
        <v>706.85834705770344</v>
      </c>
      <c r="O905">
        <v>10</v>
      </c>
      <c r="P905" t="s">
        <v>41</v>
      </c>
      <c r="Q905" t="s">
        <v>45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f t="shared" si="56"/>
        <v>0</v>
      </c>
      <c r="Y905">
        <f t="shared" si="57"/>
        <v>706.85834705770344</v>
      </c>
    </row>
    <row r="906" spans="1:25">
      <c r="A906">
        <v>2020</v>
      </c>
      <c r="B906" t="s">
        <v>25</v>
      </c>
      <c r="C906">
        <v>28</v>
      </c>
      <c r="D906" t="s">
        <v>55</v>
      </c>
      <c r="E906">
        <v>35</v>
      </c>
      <c r="F906">
        <v>2</v>
      </c>
      <c r="G906" t="s">
        <v>27</v>
      </c>
      <c r="H906" t="s">
        <v>40</v>
      </c>
      <c r="I906" t="str">
        <f>VLOOKUP(H906,CODE_SHEET!$A$2:$G$151,3,FALSE)</f>
        <v>Porites</v>
      </c>
      <c r="J906" t="str">
        <f>VLOOKUP(H906,CODE_SHEET!$A$2:$G$151,4,FALSE)</f>
        <v>furcata</v>
      </c>
      <c r="K906" s="1">
        <v>30</v>
      </c>
      <c r="L906" s="1">
        <v>20</v>
      </c>
      <c r="M906" s="1">
        <v>10</v>
      </c>
      <c r="N906">
        <f t="shared" si="55"/>
        <v>785.39816339744834</v>
      </c>
      <c r="O906">
        <v>10</v>
      </c>
      <c r="P906" t="s">
        <v>29</v>
      </c>
      <c r="Q906" t="s">
        <v>30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50</v>
      </c>
      <c r="X906">
        <f t="shared" si="56"/>
        <v>392.69908169872417</v>
      </c>
      <c r="Y906">
        <f t="shared" si="57"/>
        <v>392.69908169872417</v>
      </c>
    </row>
    <row r="907" spans="1:25">
      <c r="A907">
        <v>2020</v>
      </c>
      <c r="B907" t="s">
        <v>25</v>
      </c>
      <c r="C907">
        <v>28</v>
      </c>
      <c r="D907" t="s">
        <v>55</v>
      </c>
      <c r="E907">
        <v>35</v>
      </c>
      <c r="F907">
        <v>2</v>
      </c>
      <c r="G907" t="s">
        <v>27</v>
      </c>
      <c r="H907" t="s">
        <v>34</v>
      </c>
      <c r="I907" t="str">
        <f>VLOOKUP(H907,CODE_SHEET!$A$2:$G$151,3,FALSE)</f>
        <v>Orbicella</v>
      </c>
      <c r="J907" t="str">
        <f>VLOOKUP(H907,CODE_SHEET!$A$2:$G$151,4,FALSE)</f>
        <v>annularis</v>
      </c>
      <c r="K907" s="1">
        <v>70</v>
      </c>
      <c r="L907" s="1">
        <v>60</v>
      </c>
      <c r="M907" s="1">
        <v>60</v>
      </c>
      <c r="N907">
        <f t="shared" si="55"/>
        <v>12252.211349000194</v>
      </c>
      <c r="O907">
        <v>10</v>
      </c>
      <c r="P907" t="s">
        <v>29</v>
      </c>
      <c r="Q907" t="s">
        <v>30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80</v>
      </c>
      <c r="X907">
        <f t="shared" si="56"/>
        <v>9801.7690792001558</v>
      </c>
      <c r="Y907">
        <f t="shared" si="57"/>
        <v>2450.442269800038</v>
      </c>
    </row>
    <row r="908" spans="1:25">
      <c r="A908">
        <v>2020</v>
      </c>
      <c r="B908" t="s">
        <v>25</v>
      </c>
      <c r="C908">
        <v>28</v>
      </c>
      <c r="D908" t="s">
        <v>55</v>
      </c>
      <c r="E908">
        <v>35</v>
      </c>
      <c r="F908">
        <v>2</v>
      </c>
      <c r="G908" t="s">
        <v>27</v>
      </c>
      <c r="H908" t="s">
        <v>36</v>
      </c>
      <c r="I908" t="str">
        <f>VLOOKUP(H908,CODE_SHEET!$A$2:$G$151,3,FALSE)</f>
        <v>Eusmilia</v>
      </c>
      <c r="J908" t="str">
        <f>VLOOKUP(H908,CODE_SHEET!$A$2:$G$151,4,FALSE)</f>
        <v>fastigiata</v>
      </c>
      <c r="K908" s="1">
        <v>15</v>
      </c>
      <c r="L908" s="1">
        <v>10</v>
      </c>
      <c r="M908" s="1">
        <v>10</v>
      </c>
      <c r="N908">
        <f t="shared" si="55"/>
        <v>392.69908169872417</v>
      </c>
      <c r="O908">
        <v>10</v>
      </c>
      <c r="P908" t="s">
        <v>29</v>
      </c>
      <c r="Q908" t="s">
        <v>30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f t="shared" si="56"/>
        <v>0</v>
      </c>
      <c r="Y908">
        <f t="shared" si="57"/>
        <v>392.69908169872417</v>
      </c>
    </row>
    <row r="909" spans="1:25">
      <c r="A909">
        <v>2020</v>
      </c>
      <c r="B909" t="s">
        <v>25</v>
      </c>
      <c r="C909">
        <v>28</v>
      </c>
      <c r="D909" t="s">
        <v>55</v>
      </c>
      <c r="E909">
        <v>35</v>
      </c>
      <c r="F909">
        <v>2</v>
      </c>
      <c r="G909" t="s">
        <v>27</v>
      </c>
      <c r="H909" t="s">
        <v>62</v>
      </c>
      <c r="I909" t="str">
        <f>VLOOKUP(H909,CODE_SHEET!$A$2:$G$151,3,FALSE)</f>
        <v>Millepora</v>
      </c>
      <c r="J909" t="str">
        <f>VLOOKUP(H909,CODE_SHEET!$A$2:$G$151,4,FALSE)</f>
        <v>alcicornis</v>
      </c>
      <c r="K909" s="1">
        <v>20</v>
      </c>
      <c r="L909" s="1">
        <v>5</v>
      </c>
      <c r="M909" s="1">
        <v>20</v>
      </c>
      <c r="N909">
        <f t="shared" si="55"/>
        <v>785.39816339744834</v>
      </c>
      <c r="O909">
        <v>10</v>
      </c>
      <c r="P909" t="s">
        <v>29</v>
      </c>
      <c r="Q909" t="s">
        <v>30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f t="shared" si="56"/>
        <v>0</v>
      </c>
      <c r="Y909">
        <f t="shared" si="57"/>
        <v>785.39816339744834</v>
      </c>
    </row>
    <row r="910" spans="1:25">
      <c r="A910">
        <v>2020</v>
      </c>
      <c r="B910" t="s">
        <v>25</v>
      </c>
      <c r="C910">
        <v>28</v>
      </c>
      <c r="D910" t="s">
        <v>55</v>
      </c>
      <c r="E910">
        <v>35</v>
      </c>
      <c r="F910">
        <v>2</v>
      </c>
      <c r="G910" t="s">
        <v>27</v>
      </c>
      <c r="H910" t="s">
        <v>34</v>
      </c>
      <c r="I910" t="str">
        <f>VLOOKUP(H910,CODE_SHEET!$A$2:$G$151,3,FALSE)</f>
        <v>Orbicella</v>
      </c>
      <c r="J910" t="str">
        <f>VLOOKUP(H910,CODE_SHEET!$A$2:$G$151,4,FALSE)</f>
        <v>annularis</v>
      </c>
      <c r="K910" s="1">
        <v>35</v>
      </c>
      <c r="L910" s="1">
        <v>20</v>
      </c>
      <c r="M910" s="1">
        <v>15</v>
      </c>
      <c r="N910">
        <f t="shared" si="55"/>
        <v>1295.9069696057895</v>
      </c>
      <c r="O910">
        <v>10</v>
      </c>
      <c r="P910" t="s">
        <v>29</v>
      </c>
      <c r="Q910" t="s">
        <v>30</v>
      </c>
      <c r="R910">
        <v>15</v>
      </c>
      <c r="S910">
        <v>0</v>
      </c>
      <c r="T910">
        <v>0</v>
      </c>
      <c r="U910">
        <v>0</v>
      </c>
      <c r="V910">
        <v>0</v>
      </c>
      <c r="W910">
        <v>0</v>
      </c>
      <c r="X910">
        <f t="shared" si="56"/>
        <v>0</v>
      </c>
      <c r="Y910">
        <f t="shared" si="57"/>
        <v>1295.9069696057895</v>
      </c>
    </row>
    <row r="911" spans="1:25">
      <c r="A911">
        <v>2020</v>
      </c>
      <c r="B911" t="s">
        <v>25</v>
      </c>
      <c r="C911">
        <v>28</v>
      </c>
      <c r="D911" t="s">
        <v>55</v>
      </c>
      <c r="E911">
        <v>35</v>
      </c>
      <c r="F911">
        <v>2</v>
      </c>
      <c r="G911" t="s">
        <v>27</v>
      </c>
      <c r="H911" t="s">
        <v>39</v>
      </c>
      <c r="I911" t="str">
        <f>VLOOKUP(H911,CODE_SHEET!$A$2:$G$151,3,FALSE)</f>
        <v>Orbicella</v>
      </c>
      <c r="J911" t="str">
        <f>VLOOKUP(H911,CODE_SHEET!$A$2:$G$151,4,FALSE)</f>
        <v>faveolata</v>
      </c>
      <c r="K911" s="1">
        <v>10</v>
      </c>
      <c r="L911" s="1">
        <v>10</v>
      </c>
      <c r="M911" s="1">
        <v>15</v>
      </c>
      <c r="N911">
        <f t="shared" si="55"/>
        <v>471.23889803846896</v>
      </c>
      <c r="O911">
        <v>10</v>
      </c>
      <c r="P911" t="s">
        <v>29</v>
      </c>
      <c r="Q911" t="s">
        <v>30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f t="shared" si="56"/>
        <v>0</v>
      </c>
      <c r="Y911">
        <f t="shared" si="57"/>
        <v>471.23889803846896</v>
      </c>
    </row>
    <row r="912" spans="1:25">
      <c r="A912">
        <v>2020</v>
      </c>
      <c r="B912" t="s">
        <v>25</v>
      </c>
      <c r="C912">
        <v>28</v>
      </c>
      <c r="D912" t="s">
        <v>55</v>
      </c>
      <c r="E912">
        <v>35</v>
      </c>
      <c r="F912">
        <v>2</v>
      </c>
      <c r="G912" t="s">
        <v>27</v>
      </c>
      <c r="H912" t="s">
        <v>31</v>
      </c>
      <c r="I912" t="str">
        <f>VLOOKUP(H912,CODE_SHEET!$A$2:$G$151,3,FALSE)</f>
        <v>Siderastrea</v>
      </c>
      <c r="J912" t="str">
        <f>VLOOKUP(H912,CODE_SHEET!$A$2:$G$151,4,FALSE)</f>
        <v>siderea</v>
      </c>
      <c r="K912" s="1">
        <v>25</v>
      </c>
      <c r="L912" s="1">
        <v>15</v>
      </c>
      <c r="M912" s="1">
        <v>5</v>
      </c>
      <c r="N912">
        <f t="shared" si="55"/>
        <v>314.15926535897933</v>
      </c>
      <c r="O912">
        <v>10</v>
      </c>
      <c r="P912" t="s">
        <v>29</v>
      </c>
      <c r="Q912" t="s">
        <v>30</v>
      </c>
      <c r="R912">
        <v>40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f t="shared" si="56"/>
        <v>0</v>
      </c>
      <c r="Y912">
        <f t="shared" si="57"/>
        <v>314.15926535897933</v>
      </c>
    </row>
    <row r="913" spans="1:25">
      <c r="A913">
        <v>2020</v>
      </c>
      <c r="B913" t="s">
        <v>25</v>
      </c>
      <c r="C913">
        <v>28</v>
      </c>
      <c r="D913" t="s">
        <v>55</v>
      </c>
      <c r="E913">
        <v>35</v>
      </c>
      <c r="F913">
        <v>2</v>
      </c>
      <c r="G913" t="s">
        <v>27</v>
      </c>
      <c r="H913" t="s">
        <v>39</v>
      </c>
      <c r="I913" t="str">
        <f>VLOOKUP(H913,CODE_SHEET!$A$2:$G$151,3,FALSE)</f>
        <v>Orbicella</v>
      </c>
      <c r="J913" t="str">
        <f>VLOOKUP(H913,CODE_SHEET!$A$2:$G$151,4,FALSE)</f>
        <v>faveolata</v>
      </c>
      <c r="K913" s="1">
        <v>25</v>
      </c>
      <c r="L913" s="1">
        <v>10</v>
      </c>
      <c r="M913" s="1">
        <v>20</v>
      </c>
      <c r="N913">
        <f t="shared" si="55"/>
        <v>1099.5574287564277</v>
      </c>
      <c r="O913">
        <v>10</v>
      </c>
      <c r="P913" t="s">
        <v>29</v>
      </c>
      <c r="Q913" t="s">
        <v>30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f t="shared" si="56"/>
        <v>0</v>
      </c>
      <c r="Y913">
        <f t="shared" si="57"/>
        <v>1099.5574287564277</v>
      </c>
    </row>
    <row r="914" spans="1:25">
      <c r="A914">
        <v>2020</v>
      </c>
      <c r="B914" t="s">
        <v>25</v>
      </c>
      <c r="C914">
        <v>28</v>
      </c>
      <c r="D914" t="s">
        <v>55</v>
      </c>
      <c r="E914">
        <v>35</v>
      </c>
      <c r="F914">
        <v>2</v>
      </c>
      <c r="G914" t="s">
        <v>27</v>
      </c>
      <c r="H914" t="s">
        <v>34</v>
      </c>
      <c r="I914" t="str">
        <f>VLOOKUP(H914,CODE_SHEET!$A$2:$G$151,3,FALSE)</f>
        <v>Orbicella</v>
      </c>
      <c r="J914" t="str">
        <f>VLOOKUP(H914,CODE_SHEET!$A$2:$G$151,4,FALSE)</f>
        <v>annularis</v>
      </c>
      <c r="K914" s="1">
        <v>100</v>
      </c>
      <c r="L914" s="1">
        <v>100</v>
      </c>
      <c r="M914" s="1">
        <v>50</v>
      </c>
      <c r="N914">
        <f t="shared" si="55"/>
        <v>15707.963267948966</v>
      </c>
      <c r="O914">
        <v>10</v>
      </c>
      <c r="P914" t="s">
        <v>29</v>
      </c>
      <c r="Q914" t="s">
        <v>30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45</v>
      </c>
      <c r="X914">
        <f t="shared" si="56"/>
        <v>7068.5834705770349</v>
      </c>
      <c r="Y914">
        <f t="shared" si="57"/>
        <v>8639.3797973719302</v>
      </c>
    </row>
    <row r="915" spans="1:25">
      <c r="A915">
        <v>2020</v>
      </c>
      <c r="B915" t="s">
        <v>25</v>
      </c>
      <c r="C915">
        <v>28</v>
      </c>
      <c r="D915" t="s">
        <v>55</v>
      </c>
      <c r="E915">
        <v>35</v>
      </c>
      <c r="F915">
        <v>2</v>
      </c>
      <c r="G915" t="s">
        <v>27</v>
      </c>
      <c r="H915" t="s">
        <v>39</v>
      </c>
      <c r="I915" t="str">
        <f>VLOOKUP(H915,CODE_SHEET!$A$2:$G$151,3,FALSE)</f>
        <v>Orbicella</v>
      </c>
      <c r="J915" t="str">
        <f>VLOOKUP(H915,CODE_SHEET!$A$2:$G$151,4,FALSE)</f>
        <v>faveolata</v>
      </c>
      <c r="K915" s="1">
        <v>10</v>
      </c>
      <c r="L915" s="1">
        <v>5</v>
      </c>
      <c r="M915" s="1">
        <v>20</v>
      </c>
      <c r="N915">
        <f t="shared" si="55"/>
        <v>471.23889803846896</v>
      </c>
      <c r="O915">
        <v>10</v>
      </c>
      <c r="P915" t="s">
        <v>29</v>
      </c>
      <c r="Q915" t="s">
        <v>30</v>
      </c>
      <c r="R915">
        <v>30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f t="shared" si="56"/>
        <v>0</v>
      </c>
      <c r="Y915">
        <f t="shared" si="57"/>
        <v>471.23889803846896</v>
      </c>
    </row>
    <row r="916" spans="1:25">
      <c r="A916">
        <v>2020</v>
      </c>
      <c r="B916" t="s">
        <v>25</v>
      </c>
      <c r="C916">
        <v>28</v>
      </c>
      <c r="D916" t="s">
        <v>55</v>
      </c>
      <c r="E916">
        <v>35</v>
      </c>
      <c r="F916">
        <v>2</v>
      </c>
      <c r="G916" t="s">
        <v>27</v>
      </c>
      <c r="H916" t="s">
        <v>33</v>
      </c>
      <c r="I916" t="str">
        <f>VLOOKUP(H916,CODE_SHEET!$A$2:$G$151,3,FALSE)</f>
        <v>Agaricia</v>
      </c>
      <c r="J916" t="str">
        <f>VLOOKUP(H916,CODE_SHEET!$A$2:$G$151,4,FALSE)</f>
        <v>agaricites</v>
      </c>
      <c r="K916" s="1">
        <v>20</v>
      </c>
      <c r="L916" s="1">
        <v>10</v>
      </c>
      <c r="M916" s="1">
        <v>1</v>
      </c>
      <c r="N916">
        <f t="shared" si="55"/>
        <v>47.123889803846893</v>
      </c>
      <c r="O916">
        <v>10</v>
      </c>
      <c r="P916" t="s">
        <v>29</v>
      </c>
      <c r="Q916" t="s">
        <v>30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f t="shared" si="56"/>
        <v>0</v>
      </c>
      <c r="Y916">
        <f t="shared" si="57"/>
        <v>47.123889803846893</v>
      </c>
    </row>
    <row r="917" spans="1:25">
      <c r="A917">
        <v>2020</v>
      </c>
      <c r="B917" t="s">
        <v>25</v>
      </c>
      <c r="C917">
        <v>29</v>
      </c>
      <c r="D917" t="s">
        <v>75</v>
      </c>
      <c r="E917">
        <v>51</v>
      </c>
      <c r="F917">
        <v>1</v>
      </c>
      <c r="G917" t="s">
        <v>27</v>
      </c>
      <c r="H917" t="s">
        <v>34</v>
      </c>
      <c r="I917" t="str">
        <f>VLOOKUP(H917,CODE_SHEET!$A$2:$G$151,3,FALSE)</f>
        <v>Orbicella</v>
      </c>
      <c r="J917" t="str">
        <f>VLOOKUP(H917,CODE_SHEET!$A$2:$G$151,4,FALSE)</f>
        <v>annularis</v>
      </c>
      <c r="K917" s="1">
        <v>70</v>
      </c>
      <c r="L917" s="1">
        <v>20</v>
      </c>
      <c r="M917" s="1">
        <v>20</v>
      </c>
      <c r="N917">
        <f t="shared" si="55"/>
        <v>2827.4333882308138</v>
      </c>
      <c r="O917">
        <v>10</v>
      </c>
      <c r="P917" t="s">
        <v>29</v>
      </c>
      <c r="Q917" t="s">
        <v>30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f t="shared" si="56"/>
        <v>0</v>
      </c>
      <c r="Y917">
        <f t="shared" si="57"/>
        <v>2827.4333882308138</v>
      </c>
    </row>
    <row r="918" spans="1:25">
      <c r="A918">
        <v>2020</v>
      </c>
      <c r="B918" t="s">
        <v>25</v>
      </c>
      <c r="C918">
        <v>29</v>
      </c>
      <c r="D918" t="s">
        <v>75</v>
      </c>
      <c r="E918">
        <v>51</v>
      </c>
      <c r="F918">
        <v>1</v>
      </c>
      <c r="G918" t="s">
        <v>27</v>
      </c>
      <c r="H918" t="s">
        <v>28</v>
      </c>
      <c r="I918" t="str">
        <f>VLOOKUP(H918,CODE_SHEET!$A$2:$G$151,3,FALSE)</f>
        <v>Porites</v>
      </c>
      <c r="J918" t="str">
        <f>VLOOKUP(H918,CODE_SHEET!$A$2:$G$151,4,FALSE)</f>
        <v>astreoides</v>
      </c>
      <c r="K918" s="1">
        <v>20</v>
      </c>
      <c r="L918" s="1">
        <v>15</v>
      </c>
      <c r="M918" s="1">
        <v>5</v>
      </c>
      <c r="N918">
        <f t="shared" si="55"/>
        <v>274.88935718910693</v>
      </c>
      <c r="O918">
        <v>10</v>
      </c>
      <c r="P918" t="s">
        <v>29</v>
      </c>
      <c r="Q918" t="s">
        <v>30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5</v>
      </c>
      <c r="X918">
        <f t="shared" si="56"/>
        <v>13.744467859455348</v>
      </c>
      <c r="Y918">
        <f t="shared" si="57"/>
        <v>261.14488932965156</v>
      </c>
    </row>
    <row r="919" spans="1:25">
      <c r="A919">
        <v>2020</v>
      </c>
      <c r="B919" t="s">
        <v>25</v>
      </c>
      <c r="C919">
        <v>29</v>
      </c>
      <c r="D919" t="s">
        <v>75</v>
      </c>
      <c r="E919">
        <v>51</v>
      </c>
      <c r="F919">
        <v>1</v>
      </c>
      <c r="G919" t="s">
        <v>27</v>
      </c>
      <c r="H919" t="s">
        <v>33</v>
      </c>
      <c r="I919" t="str">
        <f>VLOOKUP(H919,CODE_SHEET!$A$2:$G$151,3,FALSE)</f>
        <v>Agaricia</v>
      </c>
      <c r="J919" t="str">
        <f>VLOOKUP(H919,CODE_SHEET!$A$2:$G$151,4,FALSE)</f>
        <v>agaricites</v>
      </c>
      <c r="K919" s="1">
        <v>15</v>
      </c>
      <c r="L919" s="1">
        <v>10</v>
      </c>
      <c r="M919" s="1">
        <v>1</v>
      </c>
      <c r="N919">
        <f t="shared" si="55"/>
        <v>39.269908169872409</v>
      </c>
      <c r="O919">
        <v>10</v>
      </c>
      <c r="P919" t="s">
        <v>29</v>
      </c>
      <c r="Q919" t="s">
        <v>30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f t="shared" si="56"/>
        <v>0</v>
      </c>
      <c r="Y919">
        <f t="shared" si="57"/>
        <v>39.269908169872409</v>
      </c>
    </row>
    <row r="920" spans="1:25">
      <c r="A920">
        <v>2020</v>
      </c>
      <c r="B920" t="s">
        <v>25</v>
      </c>
      <c r="C920">
        <v>29</v>
      </c>
      <c r="D920" t="s">
        <v>75</v>
      </c>
      <c r="E920">
        <v>51</v>
      </c>
      <c r="F920">
        <v>1</v>
      </c>
      <c r="G920" t="s">
        <v>27</v>
      </c>
      <c r="H920" t="s">
        <v>34</v>
      </c>
      <c r="I920" t="str">
        <f>VLOOKUP(H920,CODE_SHEET!$A$2:$G$151,3,FALSE)</f>
        <v>Orbicella</v>
      </c>
      <c r="J920" t="str">
        <f>VLOOKUP(H920,CODE_SHEET!$A$2:$G$151,4,FALSE)</f>
        <v>annularis</v>
      </c>
      <c r="K920" s="1">
        <v>50</v>
      </c>
      <c r="L920" s="1">
        <v>50</v>
      </c>
      <c r="M920" s="1">
        <v>50</v>
      </c>
      <c r="N920">
        <f t="shared" si="55"/>
        <v>7853.981633974483</v>
      </c>
      <c r="O920">
        <v>10</v>
      </c>
      <c r="P920" t="s">
        <v>29</v>
      </c>
      <c r="Q920" t="s">
        <v>30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15</v>
      </c>
      <c r="X920">
        <f t="shared" si="56"/>
        <v>1178.0972450961724</v>
      </c>
      <c r="Y920">
        <f t="shared" si="57"/>
        <v>6675.8843888783103</v>
      </c>
    </row>
    <row r="921" spans="1:25">
      <c r="A921">
        <v>2020</v>
      </c>
      <c r="B921" t="s">
        <v>25</v>
      </c>
      <c r="C921">
        <v>29</v>
      </c>
      <c r="D921" t="s">
        <v>75</v>
      </c>
      <c r="E921">
        <v>51</v>
      </c>
      <c r="F921">
        <v>1</v>
      </c>
      <c r="G921" t="s">
        <v>27</v>
      </c>
      <c r="H921" t="s">
        <v>33</v>
      </c>
      <c r="I921" t="str">
        <f>VLOOKUP(H921,CODE_SHEET!$A$2:$G$151,3,FALSE)</f>
        <v>Agaricia</v>
      </c>
      <c r="J921" t="str">
        <f>VLOOKUP(H921,CODE_SHEET!$A$2:$G$151,4,FALSE)</f>
        <v>agaricites</v>
      </c>
      <c r="K921" s="1">
        <v>20</v>
      </c>
      <c r="L921" s="1">
        <v>10</v>
      </c>
      <c r="M921" s="1">
        <v>25</v>
      </c>
      <c r="N921">
        <f t="shared" si="55"/>
        <v>1178.0972450961724</v>
      </c>
      <c r="O921">
        <v>10</v>
      </c>
      <c r="P921" t="s">
        <v>29</v>
      </c>
      <c r="Q921" t="s">
        <v>30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f t="shared" si="56"/>
        <v>0</v>
      </c>
      <c r="Y921">
        <f t="shared" si="57"/>
        <v>1178.0972450961724</v>
      </c>
    </row>
    <row r="922" spans="1:25">
      <c r="A922">
        <v>2020</v>
      </c>
      <c r="B922" t="s">
        <v>25</v>
      </c>
      <c r="C922">
        <v>29</v>
      </c>
      <c r="D922" t="s">
        <v>75</v>
      </c>
      <c r="E922">
        <v>51</v>
      </c>
      <c r="F922">
        <v>1</v>
      </c>
      <c r="G922" t="s">
        <v>27</v>
      </c>
      <c r="H922" t="s">
        <v>33</v>
      </c>
      <c r="I922" t="str">
        <f>VLOOKUP(H922,CODE_SHEET!$A$2:$G$151,3,FALSE)</f>
        <v>Agaricia</v>
      </c>
      <c r="J922" t="str">
        <f>VLOOKUP(H922,CODE_SHEET!$A$2:$G$151,4,FALSE)</f>
        <v>agaricites</v>
      </c>
      <c r="K922" s="1">
        <v>10</v>
      </c>
      <c r="L922" s="1">
        <v>10</v>
      </c>
      <c r="M922" s="1">
        <v>10</v>
      </c>
      <c r="N922">
        <f t="shared" si="55"/>
        <v>314.15926535897933</v>
      </c>
      <c r="O922">
        <v>10</v>
      </c>
      <c r="P922" t="s">
        <v>29</v>
      </c>
      <c r="Q922" t="s">
        <v>30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f t="shared" si="56"/>
        <v>0</v>
      </c>
      <c r="Y922">
        <f t="shared" si="57"/>
        <v>314.15926535897933</v>
      </c>
    </row>
    <row r="923" spans="1:25">
      <c r="A923">
        <v>2020</v>
      </c>
      <c r="B923" t="s">
        <v>25</v>
      </c>
      <c r="C923">
        <v>29</v>
      </c>
      <c r="D923" t="s">
        <v>75</v>
      </c>
      <c r="E923">
        <v>51</v>
      </c>
      <c r="F923">
        <v>1</v>
      </c>
      <c r="G923" t="s">
        <v>27</v>
      </c>
      <c r="H923" t="s">
        <v>28</v>
      </c>
      <c r="I923" t="str">
        <f>VLOOKUP(H923,CODE_SHEET!$A$2:$G$151,3,FALSE)</f>
        <v>Porites</v>
      </c>
      <c r="J923" t="str">
        <f>VLOOKUP(H923,CODE_SHEET!$A$2:$G$151,4,FALSE)</f>
        <v>astreoides</v>
      </c>
      <c r="K923" s="1">
        <v>10</v>
      </c>
      <c r="L923" s="1">
        <v>10</v>
      </c>
      <c r="M923" s="1">
        <v>5</v>
      </c>
      <c r="N923">
        <f t="shared" si="55"/>
        <v>157.07963267948966</v>
      </c>
      <c r="O923">
        <v>10</v>
      </c>
      <c r="P923" t="s">
        <v>29</v>
      </c>
      <c r="Q923" t="s">
        <v>30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f t="shared" si="56"/>
        <v>0</v>
      </c>
      <c r="Y923">
        <f t="shared" si="57"/>
        <v>157.07963267948966</v>
      </c>
    </row>
    <row r="924" spans="1:25">
      <c r="A924">
        <v>2020</v>
      </c>
      <c r="B924" t="s">
        <v>25</v>
      </c>
      <c r="C924">
        <v>29</v>
      </c>
      <c r="D924" t="s">
        <v>75</v>
      </c>
      <c r="E924">
        <v>51</v>
      </c>
      <c r="F924">
        <v>1</v>
      </c>
      <c r="G924" t="s">
        <v>27</v>
      </c>
      <c r="H924" t="s">
        <v>35</v>
      </c>
      <c r="I924" t="str">
        <f>VLOOKUP(H924,CODE_SHEET!$A$2:$G$151,3,FALSE)</f>
        <v>Orbicella</v>
      </c>
      <c r="J924" t="str">
        <f>VLOOKUP(H924,CODE_SHEET!$A$2:$G$151,4,FALSE)</f>
        <v>franksi</v>
      </c>
      <c r="K924" s="1">
        <v>15</v>
      </c>
      <c r="L924" s="1">
        <v>10</v>
      </c>
      <c r="M924" s="1">
        <v>10</v>
      </c>
      <c r="N924">
        <f t="shared" si="55"/>
        <v>392.69908169872417</v>
      </c>
      <c r="O924">
        <v>10</v>
      </c>
      <c r="P924" t="s">
        <v>29</v>
      </c>
      <c r="Q924" t="s">
        <v>30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f t="shared" si="56"/>
        <v>0</v>
      </c>
      <c r="Y924">
        <f t="shared" si="57"/>
        <v>392.69908169872417</v>
      </c>
    </row>
    <row r="925" spans="1:25">
      <c r="A925">
        <v>2020</v>
      </c>
      <c r="B925" t="s">
        <v>25</v>
      </c>
      <c r="C925">
        <v>29</v>
      </c>
      <c r="D925" t="s">
        <v>75</v>
      </c>
      <c r="E925">
        <v>51</v>
      </c>
      <c r="F925">
        <v>1</v>
      </c>
      <c r="G925" t="s">
        <v>27</v>
      </c>
      <c r="H925" t="s">
        <v>33</v>
      </c>
      <c r="I925" t="str">
        <f>VLOOKUP(H925,CODE_SHEET!$A$2:$G$151,3,FALSE)</f>
        <v>Agaricia</v>
      </c>
      <c r="J925" t="str">
        <f>VLOOKUP(H925,CODE_SHEET!$A$2:$G$151,4,FALSE)</f>
        <v>agaricites</v>
      </c>
      <c r="K925" s="1">
        <v>35</v>
      </c>
      <c r="L925" s="1">
        <v>20</v>
      </c>
      <c r="M925" s="1">
        <v>25</v>
      </c>
      <c r="N925">
        <f t="shared" si="55"/>
        <v>2159.8449493429825</v>
      </c>
      <c r="O925">
        <v>10</v>
      </c>
      <c r="P925" t="s">
        <v>29</v>
      </c>
      <c r="Q925" t="s">
        <v>30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f t="shared" si="56"/>
        <v>0</v>
      </c>
      <c r="Y925">
        <f t="shared" si="57"/>
        <v>2159.8449493429825</v>
      </c>
    </row>
    <row r="926" spans="1:25">
      <c r="A926">
        <v>2020</v>
      </c>
      <c r="B926" t="s">
        <v>25</v>
      </c>
      <c r="C926">
        <v>29</v>
      </c>
      <c r="D926" t="s">
        <v>75</v>
      </c>
      <c r="E926">
        <v>51</v>
      </c>
      <c r="F926">
        <v>1</v>
      </c>
      <c r="G926" t="s">
        <v>27</v>
      </c>
      <c r="H926" t="s">
        <v>28</v>
      </c>
      <c r="I926" t="str">
        <f>VLOOKUP(H926,CODE_SHEET!$A$2:$G$151,3,FALSE)</f>
        <v>Porites</v>
      </c>
      <c r="J926" t="str">
        <f>VLOOKUP(H926,CODE_SHEET!$A$2:$G$151,4,FALSE)</f>
        <v>astreoides</v>
      </c>
      <c r="K926" s="1">
        <v>10</v>
      </c>
      <c r="L926" s="1">
        <v>10</v>
      </c>
      <c r="M926" s="1">
        <v>5</v>
      </c>
      <c r="N926">
        <f t="shared" si="55"/>
        <v>157.07963267948966</v>
      </c>
      <c r="O926">
        <v>10</v>
      </c>
      <c r="P926" t="s">
        <v>29</v>
      </c>
      <c r="Q926" t="s">
        <v>30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f t="shared" si="56"/>
        <v>0</v>
      </c>
      <c r="Y926">
        <f t="shared" si="57"/>
        <v>157.07963267948966</v>
      </c>
    </row>
    <row r="927" spans="1:25">
      <c r="A927">
        <v>2020</v>
      </c>
      <c r="B927" t="s">
        <v>25</v>
      </c>
      <c r="C927">
        <v>29</v>
      </c>
      <c r="D927" t="s">
        <v>75</v>
      </c>
      <c r="E927">
        <v>51</v>
      </c>
      <c r="F927">
        <v>1</v>
      </c>
      <c r="G927" t="s">
        <v>27</v>
      </c>
      <c r="H927" t="s">
        <v>39</v>
      </c>
      <c r="I927" t="str">
        <f>VLOOKUP(H927,CODE_SHEET!$A$2:$G$151,3,FALSE)</f>
        <v>Orbicella</v>
      </c>
      <c r="J927" t="str">
        <f>VLOOKUP(H927,CODE_SHEET!$A$2:$G$151,4,FALSE)</f>
        <v>faveolata</v>
      </c>
      <c r="K927" s="1">
        <v>20</v>
      </c>
      <c r="L927" s="1">
        <v>15</v>
      </c>
      <c r="M927" s="1">
        <v>20</v>
      </c>
      <c r="N927">
        <f t="shared" si="55"/>
        <v>1099.5574287564277</v>
      </c>
      <c r="O927">
        <v>10</v>
      </c>
      <c r="P927" t="s">
        <v>29</v>
      </c>
      <c r="Q927" t="s">
        <v>30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f t="shared" si="56"/>
        <v>0</v>
      </c>
      <c r="Y927">
        <f t="shared" si="57"/>
        <v>1099.5574287564277</v>
      </c>
    </row>
    <row r="928" spans="1:25">
      <c r="A928">
        <v>2020</v>
      </c>
      <c r="B928" t="s">
        <v>25</v>
      </c>
      <c r="C928">
        <v>29</v>
      </c>
      <c r="D928" t="s">
        <v>75</v>
      </c>
      <c r="E928">
        <v>51</v>
      </c>
      <c r="F928">
        <v>1</v>
      </c>
      <c r="G928" t="s">
        <v>27</v>
      </c>
      <c r="H928" t="s">
        <v>36</v>
      </c>
      <c r="I928" t="str">
        <f>VLOOKUP(H928,CODE_SHEET!$A$2:$G$151,3,FALSE)</f>
        <v>Eusmilia</v>
      </c>
      <c r="J928" t="str">
        <f>VLOOKUP(H928,CODE_SHEET!$A$2:$G$151,4,FALSE)</f>
        <v>fastigiata</v>
      </c>
      <c r="K928" s="1">
        <v>15</v>
      </c>
      <c r="L928" s="1">
        <v>10</v>
      </c>
      <c r="M928" s="1">
        <v>10</v>
      </c>
      <c r="N928">
        <f t="shared" si="55"/>
        <v>392.69908169872417</v>
      </c>
      <c r="O928">
        <v>10</v>
      </c>
      <c r="P928" t="s">
        <v>29</v>
      </c>
      <c r="Q928" t="s">
        <v>30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f t="shared" si="56"/>
        <v>0</v>
      </c>
      <c r="Y928">
        <f t="shared" si="57"/>
        <v>392.69908169872417</v>
      </c>
    </row>
    <row r="929" spans="1:25">
      <c r="A929">
        <v>2020</v>
      </c>
      <c r="B929" t="s">
        <v>25</v>
      </c>
      <c r="C929">
        <v>29</v>
      </c>
      <c r="D929" t="s">
        <v>75</v>
      </c>
      <c r="E929">
        <v>51</v>
      </c>
      <c r="F929">
        <v>1</v>
      </c>
      <c r="G929" t="s">
        <v>27</v>
      </c>
      <c r="H929" t="s">
        <v>34</v>
      </c>
      <c r="I929" t="str">
        <f>VLOOKUP(H929,CODE_SHEET!$A$2:$G$151,3,FALSE)</f>
        <v>Orbicella</v>
      </c>
      <c r="J929" t="str">
        <f>VLOOKUP(H929,CODE_SHEET!$A$2:$G$151,4,FALSE)</f>
        <v>annularis</v>
      </c>
      <c r="K929" s="1">
        <v>15</v>
      </c>
      <c r="L929" s="1">
        <v>10</v>
      </c>
      <c r="M929" s="1">
        <v>10</v>
      </c>
      <c r="N929">
        <f t="shared" si="55"/>
        <v>392.69908169872417</v>
      </c>
      <c r="O929">
        <v>10</v>
      </c>
      <c r="P929" t="s">
        <v>29</v>
      </c>
      <c r="Q929" t="s">
        <v>30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f t="shared" si="56"/>
        <v>0</v>
      </c>
      <c r="Y929">
        <f t="shared" si="57"/>
        <v>392.69908169872417</v>
      </c>
    </row>
    <row r="930" spans="1:25">
      <c r="A930">
        <v>2020</v>
      </c>
      <c r="B930" t="s">
        <v>25</v>
      </c>
      <c r="C930">
        <v>29</v>
      </c>
      <c r="D930" t="s">
        <v>75</v>
      </c>
      <c r="E930">
        <v>51</v>
      </c>
      <c r="F930">
        <v>1</v>
      </c>
      <c r="G930" t="s">
        <v>27</v>
      </c>
      <c r="H930" t="s">
        <v>33</v>
      </c>
      <c r="I930" t="str">
        <f>VLOOKUP(H930,CODE_SHEET!$A$2:$G$151,3,FALSE)</f>
        <v>Agaricia</v>
      </c>
      <c r="J930" t="str">
        <f>VLOOKUP(H930,CODE_SHEET!$A$2:$G$151,4,FALSE)</f>
        <v>agaricites</v>
      </c>
      <c r="K930" s="1">
        <v>15</v>
      </c>
      <c r="L930" s="1">
        <v>10</v>
      </c>
      <c r="M930" s="1">
        <v>5</v>
      </c>
      <c r="N930">
        <f t="shared" si="55"/>
        <v>196.34954084936209</v>
      </c>
      <c r="O930">
        <v>10</v>
      </c>
      <c r="P930" t="s">
        <v>29</v>
      </c>
      <c r="Q930" t="s">
        <v>30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f t="shared" si="56"/>
        <v>0</v>
      </c>
      <c r="Y930">
        <f t="shared" si="57"/>
        <v>196.34954084936209</v>
      </c>
    </row>
    <row r="931" spans="1:25">
      <c r="A931">
        <v>2020</v>
      </c>
      <c r="B931" t="s">
        <v>25</v>
      </c>
      <c r="C931">
        <v>29</v>
      </c>
      <c r="D931" t="s">
        <v>75</v>
      </c>
      <c r="E931">
        <v>51</v>
      </c>
      <c r="F931">
        <v>1</v>
      </c>
      <c r="G931" t="s">
        <v>27</v>
      </c>
      <c r="H931" t="s">
        <v>33</v>
      </c>
      <c r="I931" t="str">
        <f>VLOOKUP(H931,CODE_SHEET!$A$2:$G$151,3,FALSE)</f>
        <v>Agaricia</v>
      </c>
      <c r="J931" t="str">
        <f>VLOOKUP(H931,CODE_SHEET!$A$2:$G$151,4,FALSE)</f>
        <v>agaricites</v>
      </c>
      <c r="K931" s="1">
        <v>20</v>
      </c>
      <c r="L931" s="1">
        <v>10</v>
      </c>
      <c r="M931" s="1">
        <v>10</v>
      </c>
      <c r="N931">
        <f t="shared" si="55"/>
        <v>471.23889803846896</v>
      </c>
      <c r="O931">
        <v>10</v>
      </c>
      <c r="P931" t="s">
        <v>29</v>
      </c>
      <c r="Q931" t="s">
        <v>30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f t="shared" si="56"/>
        <v>0</v>
      </c>
      <c r="Y931">
        <f t="shared" si="57"/>
        <v>471.23889803846896</v>
      </c>
    </row>
    <row r="932" spans="1:25">
      <c r="A932">
        <v>2020</v>
      </c>
      <c r="B932" t="s">
        <v>25</v>
      </c>
      <c r="C932">
        <v>29</v>
      </c>
      <c r="D932" t="s">
        <v>75</v>
      </c>
      <c r="E932">
        <v>51</v>
      </c>
      <c r="F932">
        <v>1</v>
      </c>
      <c r="G932" t="s">
        <v>27</v>
      </c>
      <c r="H932" t="s">
        <v>28</v>
      </c>
      <c r="I932" t="str">
        <f>VLOOKUP(H932,CODE_SHEET!$A$2:$G$151,3,FALSE)</f>
        <v>Porites</v>
      </c>
      <c r="J932" t="str">
        <f>VLOOKUP(H932,CODE_SHEET!$A$2:$G$151,4,FALSE)</f>
        <v>astreoides</v>
      </c>
      <c r="K932" s="1">
        <v>25</v>
      </c>
      <c r="L932" s="1">
        <v>20</v>
      </c>
      <c r="M932" s="1">
        <v>10</v>
      </c>
      <c r="N932">
        <f t="shared" si="55"/>
        <v>706.85834705770344</v>
      </c>
      <c r="O932">
        <v>10</v>
      </c>
      <c r="P932" t="s">
        <v>29</v>
      </c>
      <c r="Q932" t="s">
        <v>30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50</v>
      </c>
      <c r="X932">
        <f t="shared" si="56"/>
        <v>353.42917352885172</v>
      </c>
      <c r="Y932">
        <f t="shared" si="57"/>
        <v>353.42917352885172</v>
      </c>
    </row>
    <row r="933" spans="1:25">
      <c r="A933">
        <v>2020</v>
      </c>
      <c r="B933" t="s">
        <v>25</v>
      </c>
      <c r="C933">
        <v>29</v>
      </c>
      <c r="D933" t="s">
        <v>75</v>
      </c>
      <c r="E933">
        <v>51</v>
      </c>
      <c r="F933">
        <v>1</v>
      </c>
      <c r="G933" t="s">
        <v>27</v>
      </c>
      <c r="H933" t="s">
        <v>31</v>
      </c>
      <c r="I933" t="str">
        <f>VLOOKUP(H933,CODE_SHEET!$A$2:$G$151,3,FALSE)</f>
        <v>Siderastrea</v>
      </c>
      <c r="J933" t="str">
        <f>VLOOKUP(H933,CODE_SHEET!$A$2:$G$151,4,FALSE)</f>
        <v>siderea</v>
      </c>
      <c r="K933" s="1">
        <v>15</v>
      </c>
      <c r="L933" s="1">
        <v>15</v>
      </c>
      <c r="M933" s="1">
        <v>10</v>
      </c>
      <c r="N933">
        <f t="shared" si="55"/>
        <v>471.23889803846896</v>
      </c>
      <c r="O933">
        <v>10</v>
      </c>
      <c r="P933" t="s">
        <v>29</v>
      </c>
      <c r="Q933" t="s">
        <v>30</v>
      </c>
      <c r="R933">
        <v>60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f t="shared" si="56"/>
        <v>0</v>
      </c>
      <c r="Y933">
        <f t="shared" si="57"/>
        <v>471.23889803846896</v>
      </c>
    </row>
    <row r="934" spans="1:25">
      <c r="A934">
        <v>2020</v>
      </c>
      <c r="B934" t="s">
        <v>25</v>
      </c>
      <c r="C934">
        <v>29</v>
      </c>
      <c r="D934" t="s">
        <v>75</v>
      </c>
      <c r="E934">
        <v>51</v>
      </c>
      <c r="F934">
        <v>1</v>
      </c>
      <c r="G934" t="s">
        <v>27</v>
      </c>
      <c r="H934" t="s">
        <v>31</v>
      </c>
      <c r="I934" t="str">
        <f>VLOOKUP(H934,CODE_SHEET!$A$2:$G$151,3,FALSE)</f>
        <v>Siderastrea</v>
      </c>
      <c r="J934" t="str">
        <f>VLOOKUP(H934,CODE_SHEET!$A$2:$G$151,4,FALSE)</f>
        <v>siderea</v>
      </c>
      <c r="K934" s="1">
        <v>20</v>
      </c>
      <c r="L934" s="1">
        <v>15</v>
      </c>
      <c r="M934" s="1">
        <v>10</v>
      </c>
      <c r="N934">
        <f t="shared" ref="N934:N997" si="58">PI()*(K934/2)*M934+PI()*(L934/2)*M934</f>
        <v>549.77871437821386</v>
      </c>
      <c r="O934">
        <v>10</v>
      </c>
      <c r="P934" t="s">
        <v>29</v>
      </c>
      <c r="Q934" t="s">
        <v>30</v>
      </c>
      <c r="R934">
        <v>50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f t="shared" si="56"/>
        <v>0</v>
      </c>
      <c r="Y934">
        <f t="shared" si="57"/>
        <v>549.77871437821386</v>
      </c>
    </row>
    <row r="935" spans="1:25">
      <c r="A935">
        <v>2020</v>
      </c>
      <c r="B935" t="s">
        <v>25</v>
      </c>
      <c r="C935">
        <v>29</v>
      </c>
      <c r="D935" t="s">
        <v>75</v>
      </c>
      <c r="E935">
        <v>51</v>
      </c>
      <c r="F935">
        <v>1</v>
      </c>
      <c r="G935" t="s">
        <v>27</v>
      </c>
      <c r="H935" t="s">
        <v>33</v>
      </c>
      <c r="I935" t="str">
        <f>VLOOKUP(H935,CODE_SHEET!$A$2:$G$151,3,FALSE)</f>
        <v>Agaricia</v>
      </c>
      <c r="J935" t="str">
        <f>VLOOKUP(H935,CODE_SHEET!$A$2:$G$151,4,FALSE)</f>
        <v>agaricites</v>
      </c>
      <c r="K935" s="1">
        <v>25</v>
      </c>
      <c r="L935" s="1">
        <v>20</v>
      </c>
      <c r="M935" s="1">
        <v>5</v>
      </c>
      <c r="N935">
        <f t="shared" si="58"/>
        <v>353.42917352885172</v>
      </c>
      <c r="O935">
        <v>10</v>
      </c>
      <c r="P935" t="s">
        <v>29</v>
      </c>
      <c r="Q935" t="s">
        <v>30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50</v>
      </c>
      <c r="X935">
        <f t="shared" si="56"/>
        <v>176.71458676442586</v>
      </c>
      <c r="Y935">
        <f t="shared" si="57"/>
        <v>176.71458676442586</v>
      </c>
    </row>
    <row r="936" spans="1:25">
      <c r="A936">
        <v>2020</v>
      </c>
      <c r="B936" t="s">
        <v>25</v>
      </c>
      <c r="C936">
        <v>29</v>
      </c>
      <c r="D936" t="s">
        <v>75</v>
      </c>
      <c r="E936">
        <v>51</v>
      </c>
      <c r="F936">
        <v>1</v>
      </c>
      <c r="G936" t="s">
        <v>27</v>
      </c>
      <c r="H936" t="s">
        <v>28</v>
      </c>
      <c r="I936" t="str">
        <f>VLOOKUP(H936,CODE_SHEET!$A$2:$G$151,3,FALSE)</f>
        <v>Porites</v>
      </c>
      <c r="J936" t="str">
        <f>VLOOKUP(H936,CODE_SHEET!$A$2:$G$151,4,FALSE)</f>
        <v>astreoides</v>
      </c>
      <c r="K936" s="1">
        <v>15</v>
      </c>
      <c r="L936" s="1">
        <v>10</v>
      </c>
      <c r="M936" s="1">
        <v>5</v>
      </c>
      <c r="N936">
        <f t="shared" si="58"/>
        <v>196.34954084936209</v>
      </c>
      <c r="O936">
        <v>10</v>
      </c>
      <c r="P936" t="s">
        <v>29</v>
      </c>
      <c r="Q936" t="s">
        <v>30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f t="shared" si="56"/>
        <v>0</v>
      </c>
      <c r="Y936">
        <f t="shared" si="57"/>
        <v>196.34954084936209</v>
      </c>
    </row>
    <row r="937" spans="1:25">
      <c r="A937">
        <v>2020</v>
      </c>
      <c r="B937" t="s">
        <v>25</v>
      </c>
      <c r="C937">
        <v>29</v>
      </c>
      <c r="D937" t="s">
        <v>75</v>
      </c>
      <c r="E937">
        <v>51</v>
      </c>
      <c r="F937">
        <v>1</v>
      </c>
      <c r="G937" t="s">
        <v>27</v>
      </c>
      <c r="H937" t="s">
        <v>28</v>
      </c>
      <c r="I937" t="str">
        <f>VLOOKUP(H937,CODE_SHEET!$A$2:$G$151,3,FALSE)</f>
        <v>Porites</v>
      </c>
      <c r="J937" t="str">
        <f>VLOOKUP(H937,CODE_SHEET!$A$2:$G$151,4,FALSE)</f>
        <v>astreoides</v>
      </c>
      <c r="K937" s="1">
        <v>20</v>
      </c>
      <c r="L937" s="1">
        <v>15</v>
      </c>
      <c r="M937" s="1">
        <v>20</v>
      </c>
      <c r="N937">
        <f t="shared" si="58"/>
        <v>1099.5574287564277</v>
      </c>
      <c r="O937">
        <v>10</v>
      </c>
      <c r="P937" t="s">
        <v>29</v>
      </c>
      <c r="Q937" t="s">
        <v>30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f t="shared" si="56"/>
        <v>0</v>
      </c>
      <c r="Y937">
        <f t="shared" si="57"/>
        <v>1099.5574287564277</v>
      </c>
    </row>
    <row r="938" spans="1:25">
      <c r="A938">
        <v>2020</v>
      </c>
      <c r="B938" t="s">
        <v>25</v>
      </c>
      <c r="C938">
        <v>29</v>
      </c>
      <c r="D938" t="s">
        <v>75</v>
      </c>
      <c r="E938">
        <v>51</v>
      </c>
      <c r="F938">
        <v>1</v>
      </c>
      <c r="G938" t="s">
        <v>27</v>
      </c>
      <c r="H938" t="s">
        <v>33</v>
      </c>
      <c r="I938" t="str">
        <f>VLOOKUP(H938,CODE_SHEET!$A$2:$G$151,3,FALSE)</f>
        <v>Agaricia</v>
      </c>
      <c r="J938" t="str">
        <f>VLOOKUP(H938,CODE_SHEET!$A$2:$G$151,4,FALSE)</f>
        <v>agaricites</v>
      </c>
      <c r="K938" s="1">
        <v>20</v>
      </c>
      <c r="L938" s="1">
        <v>5</v>
      </c>
      <c r="M938" s="1">
        <v>1</v>
      </c>
      <c r="N938">
        <f t="shared" si="58"/>
        <v>39.269908169872416</v>
      </c>
      <c r="O938">
        <v>10</v>
      </c>
      <c r="P938" t="s">
        <v>29</v>
      </c>
      <c r="Q938" t="s">
        <v>30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f t="shared" si="56"/>
        <v>0</v>
      </c>
      <c r="Y938">
        <f t="shared" si="57"/>
        <v>39.269908169872416</v>
      </c>
    </row>
    <row r="939" spans="1:25">
      <c r="A939">
        <v>2020</v>
      </c>
      <c r="B939" t="s">
        <v>25</v>
      </c>
      <c r="C939">
        <v>29</v>
      </c>
      <c r="D939" t="s">
        <v>75</v>
      </c>
      <c r="E939">
        <v>51</v>
      </c>
      <c r="F939">
        <v>1</v>
      </c>
      <c r="G939" t="s">
        <v>27</v>
      </c>
      <c r="H939" t="s">
        <v>28</v>
      </c>
      <c r="I939" t="str">
        <f>VLOOKUP(H939,CODE_SHEET!$A$2:$G$151,3,FALSE)</f>
        <v>Porites</v>
      </c>
      <c r="J939" t="str">
        <f>VLOOKUP(H939,CODE_SHEET!$A$2:$G$151,4,FALSE)</f>
        <v>astreoides</v>
      </c>
      <c r="K939" s="1">
        <v>15</v>
      </c>
      <c r="L939" s="1">
        <v>10</v>
      </c>
      <c r="M939" s="1">
        <v>20</v>
      </c>
      <c r="N939">
        <f t="shared" si="58"/>
        <v>785.39816339744834</v>
      </c>
      <c r="O939">
        <v>10</v>
      </c>
      <c r="P939" t="s">
        <v>29</v>
      </c>
      <c r="Q939" t="s">
        <v>30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f t="shared" si="56"/>
        <v>0</v>
      </c>
      <c r="Y939">
        <f t="shared" si="57"/>
        <v>785.39816339744834</v>
      </c>
    </row>
    <row r="940" spans="1:25">
      <c r="A940">
        <v>2020</v>
      </c>
      <c r="B940" t="s">
        <v>25</v>
      </c>
      <c r="C940">
        <v>29</v>
      </c>
      <c r="D940" t="s">
        <v>75</v>
      </c>
      <c r="E940">
        <v>51</v>
      </c>
      <c r="F940">
        <v>1</v>
      </c>
      <c r="G940" t="s">
        <v>27</v>
      </c>
      <c r="H940" t="s">
        <v>28</v>
      </c>
      <c r="I940" t="str">
        <f>VLOOKUP(H940,CODE_SHEET!$A$2:$G$151,3,FALSE)</f>
        <v>Porites</v>
      </c>
      <c r="J940" t="str">
        <f>VLOOKUP(H940,CODE_SHEET!$A$2:$G$151,4,FALSE)</f>
        <v>astreoides</v>
      </c>
      <c r="K940" s="1">
        <v>15</v>
      </c>
      <c r="L940" s="1">
        <v>10</v>
      </c>
      <c r="M940" s="1">
        <v>10</v>
      </c>
      <c r="N940">
        <f t="shared" si="58"/>
        <v>392.69908169872417</v>
      </c>
      <c r="O940">
        <v>10</v>
      </c>
      <c r="P940" t="s">
        <v>29</v>
      </c>
      <c r="Q940" t="s">
        <v>30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45</v>
      </c>
      <c r="X940">
        <f t="shared" si="56"/>
        <v>176.71458676442589</v>
      </c>
      <c r="Y940">
        <f t="shared" si="57"/>
        <v>215.98449493429828</v>
      </c>
    </row>
    <row r="941" spans="1:25">
      <c r="A941">
        <v>2020</v>
      </c>
      <c r="B941" t="s">
        <v>25</v>
      </c>
      <c r="C941">
        <v>29</v>
      </c>
      <c r="D941" t="s">
        <v>75</v>
      </c>
      <c r="E941">
        <v>51</v>
      </c>
      <c r="F941">
        <v>1</v>
      </c>
      <c r="G941" t="s">
        <v>27</v>
      </c>
      <c r="H941" t="s">
        <v>33</v>
      </c>
      <c r="I941" t="str">
        <f>VLOOKUP(H941,CODE_SHEET!$A$2:$G$151,3,FALSE)</f>
        <v>Agaricia</v>
      </c>
      <c r="J941" t="str">
        <f>VLOOKUP(H941,CODE_SHEET!$A$2:$G$151,4,FALSE)</f>
        <v>agaricites</v>
      </c>
      <c r="K941" s="1">
        <v>30</v>
      </c>
      <c r="L941" s="1">
        <v>15</v>
      </c>
      <c r="M941" s="1">
        <v>10</v>
      </c>
      <c r="N941">
        <f t="shared" si="58"/>
        <v>706.85834705770344</v>
      </c>
      <c r="O941">
        <v>10</v>
      </c>
      <c r="P941" t="s">
        <v>29</v>
      </c>
      <c r="Q941" t="s">
        <v>30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25</v>
      </c>
      <c r="X941">
        <f t="shared" si="56"/>
        <v>176.71458676442586</v>
      </c>
      <c r="Y941">
        <f t="shared" si="57"/>
        <v>530.14376029327764</v>
      </c>
    </row>
    <row r="942" spans="1:25">
      <c r="A942">
        <v>2020</v>
      </c>
      <c r="B942" t="s">
        <v>25</v>
      </c>
      <c r="C942">
        <v>29</v>
      </c>
      <c r="D942" t="s">
        <v>75</v>
      </c>
      <c r="E942">
        <v>51</v>
      </c>
      <c r="F942">
        <v>1</v>
      </c>
      <c r="G942" t="s">
        <v>27</v>
      </c>
      <c r="H942" t="s">
        <v>28</v>
      </c>
      <c r="I942" t="str">
        <f>VLOOKUP(H942,CODE_SHEET!$A$2:$G$151,3,FALSE)</f>
        <v>Porites</v>
      </c>
      <c r="J942" t="str">
        <f>VLOOKUP(H942,CODE_SHEET!$A$2:$G$151,4,FALSE)</f>
        <v>astreoides</v>
      </c>
      <c r="K942" s="1">
        <v>15</v>
      </c>
      <c r="L942" s="1">
        <v>10</v>
      </c>
      <c r="M942" s="1">
        <v>5</v>
      </c>
      <c r="N942">
        <f t="shared" si="58"/>
        <v>196.34954084936209</v>
      </c>
      <c r="O942">
        <v>10</v>
      </c>
      <c r="P942" t="s">
        <v>29</v>
      </c>
      <c r="Q942" t="s">
        <v>30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f t="shared" si="56"/>
        <v>0</v>
      </c>
      <c r="Y942">
        <f t="shared" si="57"/>
        <v>196.34954084936209</v>
      </c>
    </row>
    <row r="943" spans="1:25">
      <c r="A943">
        <v>2020</v>
      </c>
      <c r="B943" t="s">
        <v>25</v>
      </c>
      <c r="C943">
        <v>29</v>
      </c>
      <c r="D943" t="s">
        <v>75</v>
      </c>
      <c r="E943">
        <v>51</v>
      </c>
      <c r="F943">
        <v>1</v>
      </c>
      <c r="G943" t="s">
        <v>27</v>
      </c>
      <c r="H943" t="s">
        <v>33</v>
      </c>
      <c r="I943" t="str">
        <f>VLOOKUP(H943,CODE_SHEET!$A$2:$G$151,3,FALSE)</f>
        <v>Agaricia</v>
      </c>
      <c r="J943" t="str">
        <f>VLOOKUP(H943,CODE_SHEET!$A$2:$G$151,4,FALSE)</f>
        <v>agaricites</v>
      </c>
      <c r="K943" s="1">
        <v>40</v>
      </c>
      <c r="L943" s="1">
        <v>25</v>
      </c>
      <c r="M943" s="1">
        <v>40</v>
      </c>
      <c r="N943">
        <f t="shared" si="58"/>
        <v>4084.0704496667313</v>
      </c>
      <c r="O943">
        <v>10</v>
      </c>
      <c r="P943" t="s">
        <v>29</v>
      </c>
      <c r="Q943" t="s">
        <v>30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f t="shared" si="56"/>
        <v>0</v>
      </c>
      <c r="Y943">
        <f t="shared" si="57"/>
        <v>4084.0704496667313</v>
      </c>
    </row>
    <row r="944" spans="1:25">
      <c r="A944">
        <v>2020</v>
      </c>
      <c r="B944" t="s">
        <v>25</v>
      </c>
      <c r="C944">
        <v>29</v>
      </c>
      <c r="D944" t="s">
        <v>75</v>
      </c>
      <c r="E944">
        <v>51</v>
      </c>
      <c r="F944">
        <v>1</v>
      </c>
      <c r="G944" t="s">
        <v>27</v>
      </c>
      <c r="H944" t="s">
        <v>28</v>
      </c>
      <c r="I944" t="str">
        <f>VLOOKUP(H944,CODE_SHEET!$A$2:$G$151,3,FALSE)</f>
        <v>Porites</v>
      </c>
      <c r="J944" t="str">
        <f>VLOOKUP(H944,CODE_SHEET!$A$2:$G$151,4,FALSE)</f>
        <v>astreoides</v>
      </c>
      <c r="K944" s="1">
        <v>25</v>
      </c>
      <c r="L944" s="1">
        <v>25</v>
      </c>
      <c r="M944" s="1">
        <v>20</v>
      </c>
      <c r="N944">
        <f t="shared" si="58"/>
        <v>1570.7963267948967</v>
      </c>
      <c r="O944">
        <v>10</v>
      </c>
      <c r="P944" t="s">
        <v>29</v>
      </c>
      <c r="Q944" t="s">
        <v>30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80</v>
      </c>
      <c r="X944">
        <f t="shared" si="56"/>
        <v>1256.6370614359175</v>
      </c>
      <c r="Y944">
        <f t="shared" si="57"/>
        <v>314.15926535897916</v>
      </c>
    </row>
    <row r="945" spans="1:25">
      <c r="A945">
        <v>2020</v>
      </c>
      <c r="B945" t="s">
        <v>25</v>
      </c>
      <c r="C945">
        <v>29</v>
      </c>
      <c r="D945" t="s">
        <v>75</v>
      </c>
      <c r="E945">
        <v>51</v>
      </c>
      <c r="F945">
        <v>1</v>
      </c>
      <c r="G945" t="s">
        <v>27</v>
      </c>
      <c r="H945" t="s">
        <v>49</v>
      </c>
      <c r="I945" t="str">
        <f>VLOOKUP(H945,CODE_SHEET!$A$2:$G$151,3,FALSE)</f>
        <v xml:space="preserve">Stephanocoenia </v>
      </c>
      <c r="J945" t="str">
        <f>VLOOKUP(H945,CODE_SHEET!$A$2:$G$151,4,FALSE)</f>
        <v>intersepta</v>
      </c>
      <c r="K945" s="1">
        <v>20</v>
      </c>
      <c r="L945" s="1">
        <v>15</v>
      </c>
      <c r="M945" s="1">
        <v>5</v>
      </c>
      <c r="N945">
        <f t="shared" si="58"/>
        <v>274.88935718910693</v>
      </c>
      <c r="O945">
        <v>10</v>
      </c>
      <c r="P945" t="s">
        <v>29</v>
      </c>
      <c r="Q945" t="s">
        <v>30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f t="shared" si="56"/>
        <v>0</v>
      </c>
      <c r="Y945">
        <f t="shared" si="57"/>
        <v>274.88935718910693</v>
      </c>
    </row>
    <row r="946" spans="1:25">
      <c r="A946">
        <v>2020</v>
      </c>
      <c r="B946" t="s">
        <v>25</v>
      </c>
      <c r="C946">
        <v>29</v>
      </c>
      <c r="D946" t="s">
        <v>75</v>
      </c>
      <c r="E946">
        <v>51</v>
      </c>
      <c r="F946">
        <v>1</v>
      </c>
      <c r="G946" t="s">
        <v>27</v>
      </c>
      <c r="H946" t="s">
        <v>43</v>
      </c>
      <c r="I946" t="str">
        <f>VLOOKUP(H946,CODE_SHEET!$A$2:$G$151,3,FALSE)</f>
        <v>Montastraea</v>
      </c>
      <c r="J946" t="str">
        <f>VLOOKUP(H946,CODE_SHEET!$A$2:$G$151,4,FALSE)</f>
        <v>cavernosa</v>
      </c>
      <c r="K946" s="1">
        <v>30</v>
      </c>
      <c r="L946" s="1">
        <v>20</v>
      </c>
      <c r="M946" s="1">
        <v>30</v>
      </c>
      <c r="N946">
        <f t="shared" si="58"/>
        <v>2356.1944901923448</v>
      </c>
      <c r="O946">
        <v>10</v>
      </c>
      <c r="P946" t="s">
        <v>29</v>
      </c>
      <c r="Q946" t="s">
        <v>30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f t="shared" si="56"/>
        <v>0</v>
      </c>
      <c r="Y946">
        <f t="shared" si="57"/>
        <v>2356.1944901923448</v>
      </c>
    </row>
    <row r="947" spans="1:25">
      <c r="A947">
        <v>2020</v>
      </c>
      <c r="B947" t="s">
        <v>25</v>
      </c>
      <c r="C947">
        <v>29</v>
      </c>
      <c r="D947" t="s">
        <v>75</v>
      </c>
      <c r="E947">
        <v>51</v>
      </c>
      <c r="F947">
        <v>1</v>
      </c>
      <c r="G947" t="s">
        <v>27</v>
      </c>
      <c r="H947" t="s">
        <v>32</v>
      </c>
      <c r="I947" t="str">
        <f>VLOOKUP(H947,CODE_SHEET!$A$2:$G$151,3,FALSE)</f>
        <v>Porites</v>
      </c>
      <c r="J947" t="str">
        <f>VLOOKUP(H947,CODE_SHEET!$A$2:$G$151,4,FALSE)</f>
        <v>porites</v>
      </c>
      <c r="K947" s="1">
        <v>15</v>
      </c>
      <c r="L947" s="1">
        <v>15</v>
      </c>
      <c r="M947" s="1">
        <v>10</v>
      </c>
      <c r="N947">
        <f t="shared" si="58"/>
        <v>471.23889803846896</v>
      </c>
      <c r="O947">
        <v>10</v>
      </c>
      <c r="P947" t="s">
        <v>29</v>
      </c>
      <c r="Q947" t="s">
        <v>30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f t="shared" si="56"/>
        <v>0</v>
      </c>
      <c r="Y947">
        <f t="shared" si="57"/>
        <v>471.23889803846896</v>
      </c>
    </row>
    <row r="948" spans="1:25">
      <c r="A948">
        <v>2020</v>
      </c>
      <c r="B948" t="s">
        <v>25</v>
      </c>
      <c r="C948">
        <v>29</v>
      </c>
      <c r="D948" t="s">
        <v>75</v>
      </c>
      <c r="E948">
        <v>51</v>
      </c>
      <c r="F948">
        <v>1</v>
      </c>
      <c r="G948" t="s">
        <v>27</v>
      </c>
      <c r="H948" t="s">
        <v>49</v>
      </c>
      <c r="I948" t="str">
        <f>VLOOKUP(H948,CODE_SHEET!$A$2:$G$151,3,FALSE)</f>
        <v xml:space="preserve">Stephanocoenia </v>
      </c>
      <c r="J948" t="str">
        <f>VLOOKUP(H948,CODE_SHEET!$A$2:$G$151,4,FALSE)</f>
        <v>intersepta</v>
      </c>
      <c r="K948" s="1">
        <v>15</v>
      </c>
      <c r="L948" s="1">
        <v>15</v>
      </c>
      <c r="M948" s="1">
        <v>10</v>
      </c>
      <c r="N948">
        <f t="shared" si="58"/>
        <v>471.23889803846896</v>
      </c>
      <c r="O948">
        <v>10</v>
      </c>
      <c r="P948" t="s">
        <v>29</v>
      </c>
      <c r="Q948" t="s">
        <v>30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f t="shared" si="56"/>
        <v>0</v>
      </c>
      <c r="Y948">
        <f t="shared" si="57"/>
        <v>471.23889803846896</v>
      </c>
    </row>
    <row r="949" spans="1:25">
      <c r="A949">
        <v>2020</v>
      </c>
      <c r="B949" t="s">
        <v>25</v>
      </c>
      <c r="C949">
        <v>29</v>
      </c>
      <c r="D949" t="s">
        <v>75</v>
      </c>
      <c r="E949">
        <v>51</v>
      </c>
      <c r="F949">
        <v>1</v>
      </c>
      <c r="G949" t="s">
        <v>27</v>
      </c>
      <c r="H949" t="s">
        <v>33</v>
      </c>
      <c r="I949" t="str">
        <f>VLOOKUP(H949,CODE_SHEET!$A$2:$G$151,3,FALSE)</f>
        <v>Agaricia</v>
      </c>
      <c r="J949" t="str">
        <f>VLOOKUP(H949,CODE_SHEET!$A$2:$G$151,4,FALSE)</f>
        <v>agaricites</v>
      </c>
      <c r="K949" s="1">
        <v>40</v>
      </c>
      <c r="L949" s="1">
        <v>10</v>
      </c>
      <c r="M949" s="1">
        <v>30</v>
      </c>
      <c r="N949">
        <f t="shared" si="58"/>
        <v>2356.1944901923448</v>
      </c>
      <c r="O949">
        <v>10</v>
      </c>
      <c r="P949" t="s">
        <v>29</v>
      </c>
      <c r="Q949" t="s">
        <v>30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60</v>
      </c>
      <c r="X949">
        <f t="shared" si="56"/>
        <v>1413.7166941154069</v>
      </c>
      <c r="Y949">
        <f t="shared" si="57"/>
        <v>942.47779607693792</v>
      </c>
    </row>
    <row r="950" spans="1:25">
      <c r="A950">
        <v>2020</v>
      </c>
      <c r="B950" t="s">
        <v>25</v>
      </c>
      <c r="C950">
        <v>29</v>
      </c>
      <c r="D950" t="s">
        <v>75</v>
      </c>
      <c r="E950">
        <v>51</v>
      </c>
      <c r="F950">
        <v>1</v>
      </c>
      <c r="G950" t="s">
        <v>27</v>
      </c>
      <c r="H950" t="s">
        <v>33</v>
      </c>
      <c r="I950" t="str">
        <f>VLOOKUP(H950,CODE_SHEET!$A$2:$G$151,3,FALSE)</f>
        <v>Agaricia</v>
      </c>
      <c r="J950" t="str">
        <f>VLOOKUP(H950,CODE_SHEET!$A$2:$G$151,4,FALSE)</f>
        <v>agaricites</v>
      </c>
      <c r="K950" s="1">
        <v>25</v>
      </c>
      <c r="L950" s="1">
        <v>15</v>
      </c>
      <c r="M950" s="1">
        <v>20</v>
      </c>
      <c r="N950">
        <f t="shared" si="58"/>
        <v>1256.6370614359173</v>
      </c>
      <c r="O950">
        <v>10</v>
      </c>
      <c r="P950" t="s">
        <v>29</v>
      </c>
      <c r="Q950" t="s">
        <v>30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30</v>
      </c>
      <c r="X950">
        <f t="shared" si="56"/>
        <v>376.9911184307752</v>
      </c>
      <c r="Y950">
        <f t="shared" si="57"/>
        <v>879.64594300514204</v>
      </c>
    </row>
    <row r="951" spans="1:25">
      <c r="A951">
        <v>2020</v>
      </c>
      <c r="B951" t="s">
        <v>25</v>
      </c>
      <c r="C951">
        <v>29</v>
      </c>
      <c r="D951" t="s">
        <v>75</v>
      </c>
      <c r="E951">
        <v>51</v>
      </c>
      <c r="F951">
        <v>1</v>
      </c>
      <c r="G951" t="s">
        <v>27</v>
      </c>
      <c r="H951" t="s">
        <v>33</v>
      </c>
      <c r="I951" t="str">
        <f>VLOOKUP(H951,CODE_SHEET!$A$2:$G$151,3,FALSE)</f>
        <v>Agaricia</v>
      </c>
      <c r="J951" t="str">
        <f>VLOOKUP(H951,CODE_SHEET!$A$2:$G$151,4,FALSE)</f>
        <v>agaricites</v>
      </c>
      <c r="K951" s="1">
        <v>15</v>
      </c>
      <c r="L951" s="1">
        <v>10</v>
      </c>
      <c r="M951" s="1">
        <v>1</v>
      </c>
      <c r="N951">
        <f t="shared" si="58"/>
        <v>39.269908169872409</v>
      </c>
      <c r="O951">
        <v>10</v>
      </c>
      <c r="P951" t="s">
        <v>29</v>
      </c>
      <c r="Q951" t="s">
        <v>30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f t="shared" si="56"/>
        <v>0</v>
      </c>
      <c r="Y951">
        <f t="shared" si="57"/>
        <v>39.269908169872409</v>
      </c>
    </row>
    <row r="952" spans="1:25">
      <c r="A952">
        <v>2020</v>
      </c>
      <c r="B952" t="s">
        <v>25</v>
      </c>
      <c r="C952">
        <v>29</v>
      </c>
      <c r="D952" t="s">
        <v>75</v>
      </c>
      <c r="E952">
        <v>51</v>
      </c>
      <c r="F952">
        <v>1</v>
      </c>
      <c r="G952" t="s">
        <v>27</v>
      </c>
      <c r="H952" t="s">
        <v>44</v>
      </c>
      <c r="I952" t="str">
        <f>VLOOKUP(H952,CODE_SHEET!$A$2:$G$151,3,FALSE)</f>
        <v>Madracis</v>
      </c>
      <c r="J952" t="str">
        <f>VLOOKUP(H952,CODE_SHEET!$A$2:$G$151,4,FALSE)</f>
        <v>decactis</v>
      </c>
      <c r="K952" s="1">
        <v>10</v>
      </c>
      <c r="L952" s="1">
        <v>10</v>
      </c>
      <c r="M952" s="1">
        <v>10</v>
      </c>
      <c r="N952">
        <f t="shared" si="58"/>
        <v>314.15926535897933</v>
      </c>
      <c r="O952">
        <v>10</v>
      </c>
      <c r="P952" t="s">
        <v>29</v>
      </c>
      <c r="Q952" t="s">
        <v>30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f t="shared" si="56"/>
        <v>0</v>
      </c>
      <c r="Y952">
        <f t="shared" si="57"/>
        <v>314.15926535897933</v>
      </c>
    </row>
    <row r="953" spans="1:25">
      <c r="A953">
        <v>2020</v>
      </c>
      <c r="B953" t="s">
        <v>25</v>
      </c>
      <c r="C953">
        <v>29</v>
      </c>
      <c r="D953" t="s">
        <v>75</v>
      </c>
      <c r="E953">
        <v>51</v>
      </c>
      <c r="F953">
        <v>1</v>
      </c>
      <c r="G953" t="s">
        <v>27</v>
      </c>
      <c r="H953" t="s">
        <v>62</v>
      </c>
      <c r="I953" t="str">
        <f>VLOOKUP(H953,CODE_SHEET!$A$2:$G$151,3,FALSE)</f>
        <v>Millepora</v>
      </c>
      <c r="J953" t="str">
        <f>VLOOKUP(H953,CODE_SHEET!$A$2:$G$151,4,FALSE)</f>
        <v>alcicornis</v>
      </c>
      <c r="K953" s="1">
        <v>30</v>
      </c>
      <c r="L953" s="1">
        <v>1</v>
      </c>
      <c r="M953" s="1">
        <v>50</v>
      </c>
      <c r="N953">
        <f t="shared" si="58"/>
        <v>2434.7343065320897</v>
      </c>
      <c r="O953">
        <v>10</v>
      </c>
      <c r="P953" t="s">
        <v>29</v>
      </c>
      <c r="Q953" t="s">
        <v>30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f t="shared" si="56"/>
        <v>0</v>
      </c>
      <c r="Y953">
        <f t="shared" si="57"/>
        <v>2434.7343065320897</v>
      </c>
    </row>
    <row r="954" spans="1:25">
      <c r="A954">
        <v>2020</v>
      </c>
      <c r="B954" t="s">
        <v>25</v>
      </c>
      <c r="C954">
        <v>29</v>
      </c>
      <c r="D954" t="s">
        <v>75</v>
      </c>
      <c r="E954">
        <v>51</v>
      </c>
      <c r="F954">
        <v>1</v>
      </c>
      <c r="G954" t="s">
        <v>27</v>
      </c>
      <c r="H954" t="s">
        <v>33</v>
      </c>
      <c r="I954" t="str">
        <f>VLOOKUP(H954,CODE_SHEET!$A$2:$G$151,3,FALSE)</f>
        <v>Agaricia</v>
      </c>
      <c r="J954" t="str">
        <f>VLOOKUP(H954,CODE_SHEET!$A$2:$G$151,4,FALSE)</f>
        <v>agaricites</v>
      </c>
      <c r="K954" s="1">
        <v>20</v>
      </c>
      <c r="L954" s="1">
        <v>15</v>
      </c>
      <c r="M954" s="1">
        <v>20</v>
      </c>
      <c r="N954">
        <f t="shared" si="58"/>
        <v>1099.5574287564277</v>
      </c>
      <c r="O954">
        <v>10</v>
      </c>
      <c r="P954" t="s">
        <v>29</v>
      </c>
      <c r="Q954" t="s">
        <v>30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f t="shared" si="56"/>
        <v>0</v>
      </c>
      <c r="Y954">
        <f t="shared" si="57"/>
        <v>1099.5574287564277</v>
      </c>
    </row>
    <row r="955" spans="1:25">
      <c r="A955">
        <v>2020</v>
      </c>
      <c r="B955" t="s">
        <v>25</v>
      </c>
      <c r="C955">
        <v>29</v>
      </c>
      <c r="D955" t="s">
        <v>75</v>
      </c>
      <c r="E955">
        <v>51</v>
      </c>
      <c r="F955">
        <v>1</v>
      </c>
      <c r="G955" t="s">
        <v>27</v>
      </c>
      <c r="H955" t="s">
        <v>28</v>
      </c>
      <c r="I955" t="str">
        <f>VLOOKUP(H955,CODE_SHEET!$A$2:$G$151,3,FALSE)</f>
        <v>Porites</v>
      </c>
      <c r="J955" t="str">
        <f>VLOOKUP(H955,CODE_SHEET!$A$2:$G$151,4,FALSE)</f>
        <v>astreoides</v>
      </c>
      <c r="K955" s="1">
        <v>12</v>
      </c>
      <c r="L955" s="1">
        <v>12</v>
      </c>
      <c r="M955" s="1">
        <v>10</v>
      </c>
      <c r="N955">
        <f t="shared" si="58"/>
        <v>376.99111843077515</v>
      </c>
      <c r="O955">
        <v>10</v>
      </c>
      <c r="P955" t="s">
        <v>29</v>
      </c>
      <c r="Q955" t="s">
        <v>30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f t="shared" si="56"/>
        <v>0</v>
      </c>
      <c r="Y955">
        <f t="shared" si="57"/>
        <v>376.99111843077515</v>
      </c>
    </row>
    <row r="956" spans="1:25">
      <c r="A956">
        <v>2020</v>
      </c>
      <c r="B956" t="s">
        <v>25</v>
      </c>
      <c r="C956">
        <v>29</v>
      </c>
      <c r="D956" t="s">
        <v>75</v>
      </c>
      <c r="E956">
        <v>51</v>
      </c>
      <c r="F956">
        <v>1</v>
      </c>
      <c r="G956" t="s">
        <v>27</v>
      </c>
      <c r="H956" t="s">
        <v>28</v>
      </c>
      <c r="I956" t="str">
        <f>VLOOKUP(H956,CODE_SHEET!$A$2:$G$151,3,FALSE)</f>
        <v>Porites</v>
      </c>
      <c r="J956" t="str">
        <f>VLOOKUP(H956,CODE_SHEET!$A$2:$G$151,4,FALSE)</f>
        <v>astreoides</v>
      </c>
      <c r="K956" s="1">
        <v>12</v>
      </c>
      <c r="L956" s="1">
        <v>10</v>
      </c>
      <c r="M956" s="1">
        <v>2</v>
      </c>
      <c r="N956">
        <f t="shared" si="58"/>
        <v>69.115038378975441</v>
      </c>
      <c r="O956">
        <v>10</v>
      </c>
      <c r="P956" t="s">
        <v>29</v>
      </c>
      <c r="Q956" t="s">
        <v>30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f t="shared" si="56"/>
        <v>0</v>
      </c>
      <c r="Y956">
        <f t="shared" si="57"/>
        <v>69.115038378975441</v>
      </c>
    </row>
    <row r="957" spans="1:25">
      <c r="A957">
        <v>2020</v>
      </c>
      <c r="B957" t="s">
        <v>25</v>
      </c>
      <c r="C957">
        <v>29</v>
      </c>
      <c r="D957" t="s">
        <v>75</v>
      </c>
      <c r="E957">
        <v>51</v>
      </c>
      <c r="F957">
        <v>1</v>
      </c>
      <c r="G957" t="s">
        <v>27</v>
      </c>
      <c r="H957" t="s">
        <v>49</v>
      </c>
      <c r="I957" t="str">
        <f>VLOOKUP(H957,CODE_SHEET!$A$2:$G$151,3,FALSE)</f>
        <v xml:space="preserve">Stephanocoenia </v>
      </c>
      <c r="J957" t="str">
        <f>VLOOKUP(H957,CODE_SHEET!$A$2:$G$151,4,FALSE)</f>
        <v>intersepta</v>
      </c>
      <c r="K957" s="1">
        <v>10</v>
      </c>
      <c r="L957" s="1">
        <v>10</v>
      </c>
      <c r="M957" s="1">
        <v>2</v>
      </c>
      <c r="N957">
        <f t="shared" si="58"/>
        <v>62.831853071795862</v>
      </c>
      <c r="O957">
        <v>10</v>
      </c>
      <c r="P957" t="s">
        <v>29</v>
      </c>
      <c r="Q957" t="s">
        <v>30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f t="shared" ref="X957:X1020" si="59">SUM(U957:W957)/100*N957</f>
        <v>0</v>
      </c>
      <c r="Y957">
        <f t="shared" ref="Y957:Y1020" si="60">N957-X957</f>
        <v>62.831853071795862</v>
      </c>
    </row>
    <row r="958" spans="1:25">
      <c r="A958">
        <v>2020</v>
      </c>
      <c r="B958" t="s">
        <v>25</v>
      </c>
      <c r="C958">
        <v>29</v>
      </c>
      <c r="D958" t="s">
        <v>75</v>
      </c>
      <c r="E958">
        <v>51</v>
      </c>
      <c r="F958">
        <v>1</v>
      </c>
      <c r="G958" t="s">
        <v>27</v>
      </c>
      <c r="H958" t="s">
        <v>33</v>
      </c>
      <c r="I958" t="str">
        <f>VLOOKUP(H958,CODE_SHEET!$A$2:$G$151,3,FALSE)</f>
        <v>Agaricia</v>
      </c>
      <c r="J958" t="str">
        <f>VLOOKUP(H958,CODE_SHEET!$A$2:$G$151,4,FALSE)</f>
        <v>agaricites</v>
      </c>
      <c r="K958" s="1">
        <v>40</v>
      </c>
      <c r="L958" s="1">
        <v>20</v>
      </c>
      <c r="M958" s="1">
        <v>40</v>
      </c>
      <c r="N958">
        <f t="shared" si="58"/>
        <v>3769.9111843077517</v>
      </c>
      <c r="O958">
        <v>10</v>
      </c>
      <c r="P958" t="s">
        <v>29</v>
      </c>
      <c r="Q958" t="s">
        <v>30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f t="shared" si="59"/>
        <v>0</v>
      </c>
      <c r="Y958">
        <f t="shared" si="60"/>
        <v>3769.9111843077517</v>
      </c>
    </row>
    <row r="959" spans="1:25">
      <c r="A959">
        <v>2020</v>
      </c>
      <c r="B959" t="s">
        <v>25</v>
      </c>
      <c r="C959">
        <v>29</v>
      </c>
      <c r="D959" t="s">
        <v>75</v>
      </c>
      <c r="E959">
        <v>51</v>
      </c>
      <c r="F959">
        <v>1</v>
      </c>
      <c r="G959" t="s">
        <v>27</v>
      </c>
      <c r="H959" t="s">
        <v>33</v>
      </c>
      <c r="I959" t="str">
        <f>VLOOKUP(H959,CODE_SHEET!$A$2:$G$151,3,FALSE)</f>
        <v>Agaricia</v>
      </c>
      <c r="J959" t="str">
        <f>VLOOKUP(H959,CODE_SHEET!$A$2:$G$151,4,FALSE)</f>
        <v>agaricites</v>
      </c>
      <c r="K959" s="1">
        <v>30</v>
      </c>
      <c r="L959" s="1">
        <v>20</v>
      </c>
      <c r="M959" s="1">
        <v>25</v>
      </c>
      <c r="N959">
        <f t="shared" si="58"/>
        <v>1963.4954084936207</v>
      </c>
      <c r="O959">
        <v>10</v>
      </c>
      <c r="P959" t="s">
        <v>29</v>
      </c>
      <c r="Q959" t="s">
        <v>30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40</v>
      </c>
      <c r="X959">
        <f t="shared" si="59"/>
        <v>785.39816339744834</v>
      </c>
      <c r="Y959">
        <f t="shared" si="60"/>
        <v>1178.0972450961724</v>
      </c>
    </row>
    <row r="960" spans="1:25">
      <c r="A960">
        <v>2020</v>
      </c>
      <c r="B960" t="s">
        <v>25</v>
      </c>
      <c r="C960">
        <v>29</v>
      </c>
      <c r="D960" t="s">
        <v>75</v>
      </c>
      <c r="E960">
        <v>51</v>
      </c>
      <c r="F960">
        <v>1</v>
      </c>
      <c r="G960" t="s">
        <v>27</v>
      </c>
      <c r="H960" t="s">
        <v>28</v>
      </c>
      <c r="I960" t="str">
        <f>VLOOKUP(H960,CODE_SHEET!$A$2:$G$151,3,FALSE)</f>
        <v>Porites</v>
      </c>
      <c r="J960" t="str">
        <f>VLOOKUP(H960,CODE_SHEET!$A$2:$G$151,4,FALSE)</f>
        <v>astreoides</v>
      </c>
      <c r="K960" s="1">
        <v>25</v>
      </c>
      <c r="L960" s="1">
        <v>10</v>
      </c>
      <c r="M960" s="1">
        <v>5</v>
      </c>
      <c r="N960">
        <f t="shared" si="58"/>
        <v>274.88935718910693</v>
      </c>
      <c r="O960">
        <v>10</v>
      </c>
      <c r="P960" t="s">
        <v>29</v>
      </c>
      <c r="Q960" t="s">
        <v>30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f t="shared" si="59"/>
        <v>0</v>
      </c>
      <c r="Y960">
        <f t="shared" si="60"/>
        <v>274.88935718910693</v>
      </c>
    </row>
    <row r="961" spans="1:25">
      <c r="A961">
        <v>2020</v>
      </c>
      <c r="B961" t="s">
        <v>25</v>
      </c>
      <c r="C961">
        <v>29</v>
      </c>
      <c r="D961" t="s">
        <v>75</v>
      </c>
      <c r="E961">
        <v>51</v>
      </c>
      <c r="F961">
        <v>1</v>
      </c>
      <c r="G961" t="s">
        <v>27</v>
      </c>
      <c r="H961" t="s">
        <v>31</v>
      </c>
      <c r="I961" t="str">
        <f>VLOOKUP(H961,CODE_SHEET!$A$2:$G$151,3,FALSE)</f>
        <v>Siderastrea</v>
      </c>
      <c r="J961" t="str">
        <f>VLOOKUP(H961,CODE_SHEET!$A$2:$G$151,4,FALSE)</f>
        <v>siderea</v>
      </c>
      <c r="K961" s="1">
        <v>60</v>
      </c>
      <c r="L961" s="1">
        <v>55</v>
      </c>
      <c r="M961" s="1">
        <v>60</v>
      </c>
      <c r="N961">
        <f t="shared" si="58"/>
        <v>10838.494654884787</v>
      </c>
      <c r="O961">
        <v>10</v>
      </c>
      <c r="P961" t="s">
        <v>29</v>
      </c>
      <c r="Q961" t="s">
        <v>30</v>
      </c>
      <c r="R961">
        <v>80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f t="shared" si="59"/>
        <v>0</v>
      </c>
      <c r="Y961">
        <f t="shared" si="60"/>
        <v>10838.494654884787</v>
      </c>
    </row>
    <row r="962" spans="1:25">
      <c r="A962">
        <v>2020</v>
      </c>
      <c r="B962" t="s">
        <v>25</v>
      </c>
      <c r="C962">
        <v>29</v>
      </c>
      <c r="D962" t="s">
        <v>75</v>
      </c>
      <c r="E962">
        <v>51</v>
      </c>
      <c r="F962">
        <v>1</v>
      </c>
      <c r="G962" t="s">
        <v>27</v>
      </c>
      <c r="H962" t="s">
        <v>33</v>
      </c>
      <c r="I962" t="str">
        <f>VLOOKUP(H962,CODE_SHEET!$A$2:$G$151,3,FALSE)</f>
        <v>Agaricia</v>
      </c>
      <c r="J962" t="str">
        <f>VLOOKUP(H962,CODE_SHEET!$A$2:$G$151,4,FALSE)</f>
        <v>agaricites</v>
      </c>
      <c r="K962" s="1">
        <v>20</v>
      </c>
      <c r="L962" s="1">
        <v>15</v>
      </c>
      <c r="M962" s="1">
        <v>15</v>
      </c>
      <c r="N962">
        <f t="shared" si="58"/>
        <v>824.66807156732068</v>
      </c>
      <c r="O962">
        <v>10</v>
      </c>
      <c r="P962" t="s">
        <v>29</v>
      </c>
      <c r="Q962" t="s">
        <v>30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30</v>
      </c>
      <c r="X962">
        <f t="shared" si="59"/>
        <v>247.40042147019619</v>
      </c>
      <c r="Y962">
        <f t="shared" si="60"/>
        <v>577.26765009712449</v>
      </c>
    </row>
    <row r="963" spans="1:25">
      <c r="A963">
        <v>2020</v>
      </c>
      <c r="B963" t="s">
        <v>25</v>
      </c>
      <c r="C963">
        <v>29</v>
      </c>
      <c r="D963" t="s">
        <v>75</v>
      </c>
      <c r="E963">
        <v>51</v>
      </c>
      <c r="F963">
        <v>1</v>
      </c>
      <c r="G963" t="s">
        <v>27</v>
      </c>
      <c r="H963" t="s">
        <v>33</v>
      </c>
      <c r="I963" t="str">
        <f>VLOOKUP(H963,CODE_SHEET!$A$2:$G$151,3,FALSE)</f>
        <v>Agaricia</v>
      </c>
      <c r="J963" t="str">
        <f>VLOOKUP(H963,CODE_SHEET!$A$2:$G$151,4,FALSE)</f>
        <v>agaricites</v>
      </c>
      <c r="K963" s="1">
        <v>30</v>
      </c>
      <c r="L963" s="1">
        <v>10</v>
      </c>
      <c r="M963" s="1">
        <v>20</v>
      </c>
      <c r="N963">
        <f t="shared" si="58"/>
        <v>1256.6370614359173</v>
      </c>
      <c r="O963">
        <v>10</v>
      </c>
      <c r="P963" t="s">
        <v>29</v>
      </c>
      <c r="Q963" t="s">
        <v>30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50</v>
      </c>
      <c r="X963">
        <f t="shared" si="59"/>
        <v>628.31853071795865</v>
      </c>
      <c r="Y963">
        <f t="shared" si="60"/>
        <v>628.31853071795865</v>
      </c>
    </row>
    <row r="964" spans="1:25">
      <c r="A964">
        <v>2020</v>
      </c>
      <c r="B964" t="s">
        <v>25</v>
      </c>
      <c r="C964">
        <v>29</v>
      </c>
      <c r="D964" t="s">
        <v>75</v>
      </c>
      <c r="E964">
        <v>51</v>
      </c>
      <c r="F964">
        <v>1</v>
      </c>
      <c r="G964" t="s">
        <v>27</v>
      </c>
      <c r="H964" t="s">
        <v>62</v>
      </c>
      <c r="I964" t="str">
        <f>VLOOKUP(H964,CODE_SHEET!$A$2:$G$151,3,FALSE)</f>
        <v>Millepora</v>
      </c>
      <c r="J964" t="str">
        <f>VLOOKUP(H964,CODE_SHEET!$A$2:$G$151,4,FALSE)</f>
        <v>alcicornis</v>
      </c>
      <c r="K964" s="1">
        <v>25</v>
      </c>
      <c r="L964" s="1">
        <v>1</v>
      </c>
      <c r="M964" s="1">
        <v>30</v>
      </c>
      <c r="N964">
        <f t="shared" si="58"/>
        <v>1225.2211349000193</v>
      </c>
      <c r="O964">
        <v>10</v>
      </c>
      <c r="P964" t="s">
        <v>29</v>
      </c>
      <c r="Q964" t="s">
        <v>30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f t="shared" si="59"/>
        <v>0</v>
      </c>
      <c r="Y964">
        <f t="shared" si="60"/>
        <v>1225.2211349000193</v>
      </c>
    </row>
    <row r="965" spans="1:25">
      <c r="A965">
        <v>2020</v>
      </c>
      <c r="B965" t="s">
        <v>25</v>
      </c>
      <c r="C965">
        <v>29</v>
      </c>
      <c r="D965" t="s">
        <v>75</v>
      </c>
      <c r="E965">
        <v>51</v>
      </c>
      <c r="F965">
        <v>1</v>
      </c>
      <c r="G965" t="s">
        <v>27</v>
      </c>
      <c r="H965" t="s">
        <v>39</v>
      </c>
      <c r="I965" t="str">
        <f>VLOOKUP(H965,CODE_SHEET!$A$2:$G$151,3,FALSE)</f>
        <v>Orbicella</v>
      </c>
      <c r="J965" t="str">
        <f>VLOOKUP(H965,CODE_SHEET!$A$2:$G$151,4,FALSE)</f>
        <v>faveolata</v>
      </c>
      <c r="K965" s="1">
        <v>30</v>
      </c>
      <c r="L965" s="1">
        <v>25</v>
      </c>
      <c r="M965" s="1">
        <v>30</v>
      </c>
      <c r="N965">
        <f t="shared" si="58"/>
        <v>2591.8139392115791</v>
      </c>
      <c r="O965">
        <v>10</v>
      </c>
      <c r="P965" t="s">
        <v>29</v>
      </c>
      <c r="Q965" t="s">
        <v>30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45</v>
      </c>
      <c r="X965">
        <f t="shared" si="59"/>
        <v>1166.3162726452106</v>
      </c>
      <c r="Y965">
        <f t="shared" si="60"/>
        <v>1425.4976665663685</v>
      </c>
    </row>
    <row r="966" spans="1:25">
      <c r="A966">
        <v>2020</v>
      </c>
      <c r="B966" t="s">
        <v>25</v>
      </c>
      <c r="C966">
        <v>29</v>
      </c>
      <c r="D966" t="s">
        <v>75</v>
      </c>
      <c r="E966">
        <v>51</v>
      </c>
      <c r="F966">
        <v>1</v>
      </c>
      <c r="G966" t="s">
        <v>27</v>
      </c>
      <c r="H966" t="s">
        <v>28</v>
      </c>
      <c r="I966" t="str">
        <f>VLOOKUP(H966,CODE_SHEET!$A$2:$G$151,3,FALSE)</f>
        <v>Porites</v>
      </c>
      <c r="J966" t="str">
        <f>VLOOKUP(H966,CODE_SHEET!$A$2:$G$151,4,FALSE)</f>
        <v>astreoides</v>
      </c>
      <c r="K966" s="1">
        <v>15</v>
      </c>
      <c r="L966" s="1">
        <v>15</v>
      </c>
      <c r="M966" s="1">
        <v>1</v>
      </c>
      <c r="N966">
        <f t="shared" si="58"/>
        <v>47.123889803846893</v>
      </c>
      <c r="O966">
        <v>10</v>
      </c>
      <c r="P966" t="s">
        <v>29</v>
      </c>
      <c r="Q966" t="s">
        <v>30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f t="shared" si="59"/>
        <v>0</v>
      </c>
      <c r="Y966">
        <f t="shared" si="60"/>
        <v>47.123889803846893</v>
      </c>
    </row>
    <row r="967" spans="1:25">
      <c r="A967">
        <v>2020</v>
      </c>
      <c r="B967" t="s">
        <v>25</v>
      </c>
      <c r="C967">
        <v>29</v>
      </c>
      <c r="D967" t="s">
        <v>75</v>
      </c>
      <c r="E967">
        <v>51</v>
      </c>
      <c r="F967">
        <v>1</v>
      </c>
      <c r="G967" t="s">
        <v>27</v>
      </c>
      <c r="H967" t="s">
        <v>28</v>
      </c>
      <c r="I967" t="str">
        <f>VLOOKUP(H967,CODE_SHEET!$A$2:$G$151,3,FALSE)</f>
        <v>Porites</v>
      </c>
      <c r="J967" t="str">
        <f>VLOOKUP(H967,CODE_SHEET!$A$2:$G$151,4,FALSE)</f>
        <v>astreoides</v>
      </c>
      <c r="K967" s="1">
        <v>15</v>
      </c>
      <c r="L967" s="1">
        <v>15</v>
      </c>
      <c r="M967" s="1">
        <v>10</v>
      </c>
      <c r="N967">
        <f t="shared" si="58"/>
        <v>471.23889803846896</v>
      </c>
      <c r="O967">
        <v>10</v>
      </c>
      <c r="P967" t="s">
        <v>29</v>
      </c>
      <c r="Q967" t="s">
        <v>30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50</v>
      </c>
      <c r="X967">
        <f t="shared" si="59"/>
        <v>235.61944901923448</v>
      </c>
      <c r="Y967">
        <f t="shared" si="60"/>
        <v>235.61944901923448</v>
      </c>
    </row>
    <row r="968" spans="1:25">
      <c r="A968">
        <v>2020</v>
      </c>
      <c r="B968" t="s">
        <v>25</v>
      </c>
      <c r="C968">
        <v>29</v>
      </c>
      <c r="D968" t="s">
        <v>75</v>
      </c>
      <c r="E968">
        <v>51</v>
      </c>
      <c r="F968">
        <v>1</v>
      </c>
      <c r="G968" t="s">
        <v>27</v>
      </c>
      <c r="H968" t="s">
        <v>33</v>
      </c>
      <c r="I968" t="str">
        <f>VLOOKUP(H968,CODE_SHEET!$A$2:$G$151,3,FALSE)</f>
        <v>Agaricia</v>
      </c>
      <c r="J968" t="str">
        <f>VLOOKUP(H968,CODE_SHEET!$A$2:$G$151,4,FALSE)</f>
        <v>agaricites</v>
      </c>
      <c r="K968" s="1">
        <v>25</v>
      </c>
      <c r="L968" s="1">
        <v>20</v>
      </c>
      <c r="M968" s="1">
        <v>25</v>
      </c>
      <c r="N968">
        <f t="shared" si="58"/>
        <v>1767.1458676442585</v>
      </c>
      <c r="O968">
        <v>10</v>
      </c>
      <c r="P968" t="s">
        <v>29</v>
      </c>
      <c r="Q968" t="s">
        <v>30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30</v>
      </c>
      <c r="X968">
        <f t="shared" si="59"/>
        <v>530.14376029327752</v>
      </c>
      <c r="Y968">
        <f t="shared" si="60"/>
        <v>1237.0021073509811</v>
      </c>
    </row>
    <row r="969" spans="1:25">
      <c r="A969">
        <v>2020</v>
      </c>
      <c r="B969" t="s">
        <v>25</v>
      </c>
      <c r="C969">
        <v>29</v>
      </c>
      <c r="D969" t="s">
        <v>75</v>
      </c>
      <c r="E969">
        <v>51</v>
      </c>
      <c r="F969">
        <v>1</v>
      </c>
      <c r="G969" t="s">
        <v>27</v>
      </c>
      <c r="H969" t="s">
        <v>33</v>
      </c>
      <c r="I969" t="str">
        <f>VLOOKUP(H969,CODE_SHEET!$A$2:$G$151,3,FALSE)</f>
        <v>Agaricia</v>
      </c>
      <c r="J969" t="str">
        <f>VLOOKUP(H969,CODE_SHEET!$A$2:$G$151,4,FALSE)</f>
        <v>agaricites</v>
      </c>
      <c r="K969" s="1">
        <v>25</v>
      </c>
      <c r="L969" s="1">
        <v>15</v>
      </c>
      <c r="M969" s="1">
        <v>1</v>
      </c>
      <c r="N969">
        <f t="shared" si="58"/>
        <v>62.831853071795862</v>
      </c>
      <c r="O969">
        <v>10</v>
      </c>
      <c r="P969" t="s">
        <v>29</v>
      </c>
      <c r="Q969" t="s">
        <v>30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40</v>
      </c>
      <c r="X969">
        <f t="shared" si="59"/>
        <v>25.132741228718345</v>
      </c>
      <c r="Y969">
        <f t="shared" si="60"/>
        <v>37.699111843077517</v>
      </c>
    </row>
    <row r="970" spans="1:25">
      <c r="A970">
        <v>2020</v>
      </c>
      <c r="B970" t="s">
        <v>25</v>
      </c>
      <c r="C970">
        <v>29</v>
      </c>
      <c r="D970" t="s">
        <v>75</v>
      </c>
      <c r="E970">
        <v>51</v>
      </c>
      <c r="F970">
        <v>1</v>
      </c>
      <c r="G970" t="s">
        <v>27</v>
      </c>
      <c r="H970" t="s">
        <v>31</v>
      </c>
      <c r="I970" t="str">
        <f>VLOOKUP(H970,CODE_SHEET!$A$2:$G$151,3,FALSE)</f>
        <v>Siderastrea</v>
      </c>
      <c r="J970" t="str">
        <f>VLOOKUP(H970,CODE_SHEET!$A$2:$G$151,4,FALSE)</f>
        <v>siderea</v>
      </c>
      <c r="K970" s="1">
        <v>20</v>
      </c>
      <c r="L970" s="1">
        <v>15</v>
      </c>
      <c r="M970" s="1">
        <v>1</v>
      </c>
      <c r="N970">
        <f t="shared" si="58"/>
        <v>54.977871437821378</v>
      </c>
      <c r="O970">
        <v>10</v>
      </c>
      <c r="P970" t="s">
        <v>29</v>
      </c>
      <c r="Q970" t="s">
        <v>30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f t="shared" si="59"/>
        <v>0</v>
      </c>
      <c r="Y970">
        <f t="shared" si="60"/>
        <v>54.977871437821378</v>
      </c>
    </row>
    <row r="971" spans="1:25">
      <c r="A971">
        <v>2020</v>
      </c>
      <c r="B971" t="s">
        <v>25</v>
      </c>
      <c r="C971">
        <v>29</v>
      </c>
      <c r="D971" t="s">
        <v>75</v>
      </c>
      <c r="E971">
        <v>51</v>
      </c>
      <c r="F971">
        <v>1</v>
      </c>
      <c r="G971" t="s">
        <v>27</v>
      </c>
      <c r="H971" t="s">
        <v>44</v>
      </c>
      <c r="I971" t="str">
        <f>VLOOKUP(H971,CODE_SHEET!$A$2:$G$151,3,FALSE)</f>
        <v>Madracis</v>
      </c>
      <c r="J971" t="str">
        <f>VLOOKUP(H971,CODE_SHEET!$A$2:$G$151,4,FALSE)</f>
        <v>decactis</v>
      </c>
      <c r="K971" s="1">
        <v>25</v>
      </c>
      <c r="L971" s="1">
        <v>5</v>
      </c>
      <c r="M971" s="1">
        <v>5</v>
      </c>
      <c r="N971">
        <f t="shared" si="58"/>
        <v>235.61944901923451</v>
      </c>
      <c r="O971">
        <v>10</v>
      </c>
      <c r="P971" t="s">
        <v>29</v>
      </c>
      <c r="Q971" t="s">
        <v>30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70</v>
      </c>
      <c r="X971">
        <f t="shared" si="59"/>
        <v>164.93361431346415</v>
      </c>
      <c r="Y971">
        <f t="shared" si="60"/>
        <v>70.685834705770361</v>
      </c>
    </row>
    <row r="972" spans="1:25">
      <c r="A972">
        <v>2020</v>
      </c>
      <c r="B972" t="s">
        <v>25</v>
      </c>
      <c r="C972">
        <v>29</v>
      </c>
      <c r="D972" t="s">
        <v>75</v>
      </c>
      <c r="E972">
        <v>51</v>
      </c>
      <c r="F972">
        <v>1</v>
      </c>
      <c r="G972" t="s">
        <v>27</v>
      </c>
      <c r="H972" t="s">
        <v>33</v>
      </c>
      <c r="I972" t="str">
        <f>VLOOKUP(H972,CODE_SHEET!$A$2:$G$151,3,FALSE)</f>
        <v>Agaricia</v>
      </c>
      <c r="J972" t="str">
        <f>VLOOKUP(H972,CODE_SHEET!$A$2:$G$151,4,FALSE)</f>
        <v>agaricites</v>
      </c>
      <c r="K972" s="1">
        <v>30</v>
      </c>
      <c r="L972" s="1">
        <v>30</v>
      </c>
      <c r="M972" s="1">
        <v>1</v>
      </c>
      <c r="N972">
        <f t="shared" si="58"/>
        <v>94.247779607693786</v>
      </c>
      <c r="O972">
        <v>10</v>
      </c>
      <c r="P972" t="s">
        <v>41</v>
      </c>
      <c r="Q972" t="s">
        <v>45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f t="shared" si="59"/>
        <v>0</v>
      </c>
      <c r="Y972">
        <f t="shared" si="60"/>
        <v>94.247779607693786</v>
      </c>
    </row>
    <row r="973" spans="1:25">
      <c r="A973">
        <v>2020</v>
      </c>
      <c r="B973" t="s">
        <v>25</v>
      </c>
      <c r="C973">
        <v>29</v>
      </c>
      <c r="D973" t="s">
        <v>75</v>
      </c>
      <c r="E973">
        <v>51</v>
      </c>
      <c r="F973">
        <v>1</v>
      </c>
      <c r="G973" t="s">
        <v>27</v>
      </c>
      <c r="H973" t="s">
        <v>28</v>
      </c>
      <c r="I973" t="str">
        <f>VLOOKUP(H973,CODE_SHEET!$A$2:$G$151,3,FALSE)</f>
        <v>Porites</v>
      </c>
      <c r="J973" t="str">
        <f>VLOOKUP(H973,CODE_SHEET!$A$2:$G$151,4,FALSE)</f>
        <v>astreoides</v>
      </c>
      <c r="K973" s="1">
        <v>15</v>
      </c>
      <c r="L973" s="1">
        <v>10</v>
      </c>
      <c r="M973" s="1">
        <v>1</v>
      </c>
      <c r="N973">
        <f t="shared" si="58"/>
        <v>39.269908169872409</v>
      </c>
      <c r="O973">
        <v>10</v>
      </c>
      <c r="P973" t="s">
        <v>29</v>
      </c>
      <c r="Q973" t="s">
        <v>30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f t="shared" si="59"/>
        <v>0</v>
      </c>
      <c r="Y973">
        <f t="shared" si="60"/>
        <v>39.269908169872409</v>
      </c>
    </row>
    <row r="974" spans="1:25">
      <c r="A974">
        <v>2020</v>
      </c>
      <c r="B974" t="s">
        <v>25</v>
      </c>
      <c r="C974">
        <v>29</v>
      </c>
      <c r="D974" t="s">
        <v>75</v>
      </c>
      <c r="E974">
        <v>51</v>
      </c>
      <c r="F974">
        <v>1</v>
      </c>
      <c r="G974" t="s">
        <v>27</v>
      </c>
      <c r="H974" t="s">
        <v>39</v>
      </c>
      <c r="I974" t="str">
        <f>VLOOKUP(H974,CODE_SHEET!$A$2:$G$151,3,FALSE)</f>
        <v>Orbicella</v>
      </c>
      <c r="J974" t="str">
        <f>VLOOKUP(H974,CODE_SHEET!$A$2:$G$151,4,FALSE)</f>
        <v>faveolata</v>
      </c>
      <c r="K974" s="1">
        <v>30</v>
      </c>
      <c r="L974" s="1">
        <v>20</v>
      </c>
      <c r="M974" s="1">
        <v>15</v>
      </c>
      <c r="N974">
        <f t="shared" si="58"/>
        <v>1178.0972450961724</v>
      </c>
      <c r="O974">
        <v>10</v>
      </c>
      <c r="P974" t="s">
        <v>29</v>
      </c>
      <c r="Q974" t="s">
        <v>30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f t="shared" si="59"/>
        <v>0</v>
      </c>
      <c r="Y974">
        <f t="shared" si="60"/>
        <v>1178.0972450961724</v>
      </c>
    </row>
    <row r="975" spans="1:25">
      <c r="A975">
        <v>2020</v>
      </c>
      <c r="B975" t="s">
        <v>25</v>
      </c>
      <c r="C975">
        <v>29</v>
      </c>
      <c r="D975" t="s">
        <v>75</v>
      </c>
      <c r="E975">
        <v>51</v>
      </c>
      <c r="F975">
        <v>1</v>
      </c>
      <c r="G975" t="s">
        <v>27</v>
      </c>
      <c r="H975" t="s">
        <v>62</v>
      </c>
      <c r="I975" t="str">
        <f>VLOOKUP(H975,CODE_SHEET!$A$2:$G$151,3,FALSE)</f>
        <v>Millepora</v>
      </c>
      <c r="J975" t="str">
        <f>VLOOKUP(H975,CODE_SHEET!$A$2:$G$151,4,FALSE)</f>
        <v>alcicornis</v>
      </c>
      <c r="K975" s="1">
        <v>15</v>
      </c>
      <c r="L975" s="1">
        <v>1</v>
      </c>
      <c r="M975" s="1">
        <v>20</v>
      </c>
      <c r="N975">
        <f t="shared" si="58"/>
        <v>502.6548245743669</v>
      </c>
      <c r="O975">
        <v>10</v>
      </c>
      <c r="P975" t="s">
        <v>29</v>
      </c>
      <c r="Q975" t="s">
        <v>30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f t="shared" si="59"/>
        <v>0</v>
      </c>
      <c r="Y975">
        <f t="shared" si="60"/>
        <v>502.6548245743669</v>
      </c>
    </row>
    <row r="976" spans="1:25">
      <c r="A976">
        <v>2020</v>
      </c>
      <c r="B976" t="s">
        <v>25</v>
      </c>
      <c r="C976">
        <v>29</v>
      </c>
      <c r="D976" t="s">
        <v>75</v>
      </c>
      <c r="E976">
        <v>51</v>
      </c>
      <c r="F976">
        <v>1</v>
      </c>
      <c r="G976" t="s">
        <v>27</v>
      </c>
      <c r="H976" t="s">
        <v>39</v>
      </c>
      <c r="I976" t="str">
        <f>VLOOKUP(H976,CODE_SHEET!$A$2:$G$151,3,FALSE)</f>
        <v>Orbicella</v>
      </c>
      <c r="J976" t="str">
        <f>VLOOKUP(H976,CODE_SHEET!$A$2:$G$151,4,FALSE)</f>
        <v>faveolata</v>
      </c>
      <c r="K976" s="1">
        <v>20</v>
      </c>
      <c r="L976" s="1">
        <v>15</v>
      </c>
      <c r="M976" s="1">
        <v>1</v>
      </c>
      <c r="N976">
        <f t="shared" si="58"/>
        <v>54.977871437821378</v>
      </c>
      <c r="O976">
        <v>10</v>
      </c>
      <c r="P976" t="s">
        <v>29</v>
      </c>
      <c r="Q976" t="s">
        <v>30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f t="shared" si="59"/>
        <v>0</v>
      </c>
      <c r="Y976">
        <f t="shared" si="60"/>
        <v>54.977871437821378</v>
      </c>
    </row>
    <row r="977" spans="1:25">
      <c r="A977">
        <v>2020</v>
      </c>
      <c r="B977" t="s">
        <v>25</v>
      </c>
      <c r="C977">
        <v>29</v>
      </c>
      <c r="D977" t="s">
        <v>75</v>
      </c>
      <c r="E977">
        <v>51</v>
      </c>
      <c r="F977">
        <v>1</v>
      </c>
      <c r="G977" t="s">
        <v>27</v>
      </c>
      <c r="H977" t="s">
        <v>39</v>
      </c>
      <c r="I977" t="str">
        <f>VLOOKUP(H977,CODE_SHEET!$A$2:$G$151,3,FALSE)</f>
        <v>Orbicella</v>
      </c>
      <c r="J977" t="str">
        <f>VLOOKUP(H977,CODE_SHEET!$A$2:$G$151,4,FALSE)</f>
        <v>faveolata</v>
      </c>
      <c r="K977" s="1">
        <v>15</v>
      </c>
      <c r="L977" s="1">
        <v>15</v>
      </c>
      <c r="M977" s="1">
        <v>1</v>
      </c>
      <c r="N977">
        <f t="shared" si="58"/>
        <v>47.123889803846893</v>
      </c>
      <c r="O977">
        <v>10</v>
      </c>
      <c r="P977" t="s">
        <v>29</v>
      </c>
      <c r="Q977" t="s">
        <v>30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f t="shared" si="59"/>
        <v>0</v>
      </c>
      <c r="Y977">
        <f t="shared" si="60"/>
        <v>47.123889803846893</v>
      </c>
    </row>
    <row r="978" spans="1:25">
      <c r="A978">
        <v>2020</v>
      </c>
      <c r="B978" t="s">
        <v>25</v>
      </c>
      <c r="C978">
        <v>29</v>
      </c>
      <c r="D978" t="s">
        <v>75</v>
      </c>
      <c r="E978">
        <v>51</v>
      </c>
      <c r="F978">
        <v>1</v>
      </c>
      <c r="G978" t="s">
        <v>27</v>
      </c>
      <c r="H978" t="s">
        <v>33</v>
      </c>
      <c r="I978" t="str">
        <f>VLOOKUP(H978,CODE_SHEET!$A$2:$G$151,3,FALSE)</f>
        <v>Agaricia</v>
      </c>
      <c r="J978" t="str">
        <f>VLOOKUP(H978,CODE_SHEET!$A$2:$G$151,4,FALSE)</f>
        <v>agaricites</v>
      </c>
      <c r="K978" s="1">
        <v>30</v>
      </c>
      <c r="L978" s="1">
        <v>15</v>
      </c>
      <c r="M978" s="1">
        <v>1</v>
      </c>
      <c r="N978">
        <f t="shared" si="58"/>
        <v>70.685834705770333</v>
      </c>
      <c r="O978">
        <v>10</v>
      </c>
      <c r="P978" t="s">
        <v>29</v>
      </c>
      <c r="Q978" t="s">
        <v>30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f t="shared" si="59"/>
        <v>0</v>
      </c>
      <c r="Y978">
        <f t="shared" si="60"/>
        <v>70.685834705770333</v>
      </c>
    </row>
    <row r="979" spans="1:25">
      <c r="A979">
        <v>2020</v>
      </c>
      <c r="B979" t="s">
        <v>25</v>
      </c>
      <c r="C979">
        <v>29</v>
      </c>
      <c r="D979" t="s">
        <v>75</v>
      </c>
      <c r="E979">
        <v>51</v>
      </c>
      <c r="F979">
        <v>1</v>
      </c>
      <c r="G979" t="s">
        <v>27</v>
      </c>
      <c r="H979" t="s">
        <v>33</v>
      </c>
      <c r="I979" t="str">
        <f>VLOOKUP(H979,CODE_SHEET!$A$2:$G$151,3,FALSE)</f>
        <v>Agaricia</v>
      </c>
      <c r="J979" t="str">
        <f>VLOOKUP(H979,CODE_SHEET!$A$2:$G$151,4,FALSE)</f>
        <v>agaricites</v>
      </c>
      <c r="K979" s="1">
        <v>40</v>
      </c>
      <c r="L979" s="1">
        <v>30</v>
      </c>
      <c r="M979" s="1">
        <v>40</v>
      </c>
      <c r="N979">
        <f t="shared" si="58"/>
        <v>4398.2297150257109</v>
      </c>
      <c r="O979">
        <v>10</v>
      </c>
      <c r="P979" t="s">
        <v>29</v>
      </c>
      <c r="Q979" t="s">
        <v>30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60</v>
      </c>
      <c r="X979">
        <f t="shared" si="59"/>
        <v>2638.9378290154264</v>
      </c>
      <c r="Y979">
        <f t="shared" si="60"/>
        <v>1759.2918860102845</v>
      </c>
    </row>
    <row r="980" spans="1:25">
      <c r="A980">
        <v>2020</v>
      </c>
      <c r="B980" t="s">
        <v>25</v>
      </c>
      <c r="C980">
        <v>29</v>
      </c>
      <c r="D980" t="s">
        <v>75</v>
      </c>
      <c r="E980">
        <v>51</v>
      </c>
      <c r="F980">
        <v>1</v>
      </c>
      <c r="G980" t="s">
        <v>27</v>
      </c>
      <c r="H980" t="s">
        <v>33</v>
      </c>
      <c r="I980" t="str">
        <f>VLOOKUP(H980,CODE_SHEET!$A$2:$G$151,3,FALSE)</f>
        <v>Agaricia</v>
      </c>
      <c r="J980" t="str">
        <f>VLOOKUP(H980,CODE_SHEET!$A$2:$G$151,4,FALSE)</f>
        <v>agaricites</v>
      </c>
      <c r="K980" s="1">
        <v>30</v>
      </c>
      <c r="L980" s="1">
        <v>20</v>
      </c>
      <c r="M980" s="1">
        <v>1</v>
      </c>
      <c r="N980">
        <f t="shared" si="58"/>
        <v>78.539816339744817</v>
      </c>
      <c r="O980">
        <v>10</v>
      </c>
      <c r="P980" t="s">
        <v>29</v>
      </c>
      <c r="Q980" t="s">
        <v>30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20</v>
      </c>
      <c r="X980">
        <f t="shared" si="59"/>
        <v>15.707963267948964</v>
      </c>
      <c r="Y980">
        <f t="shared" si="60"/>
        <v>62.831853071795855</v>
      </c>
    </row>
    <row r="981" spans="1:25">
      <c r="A981">
        <v>2020</v>
      </c>
      <c r="B981" t="s">
        <v>25</v>
      </c>
      <c r="C981">
        <v>29</v>
      </c>
      <c r="D981" t="s">
        <v>75</v>
      </c>
      <c r="E981">
        <v>51</v>
      </c>
      <c r="F981">
        <v>1</v>
      </c>
      <c r="G981" t="s">
        <v>27</v>
      </c>
      <c r="H981" t="s">
        <v>53</v>
      </c>
      <c r="I981" t="str">
        <f>VLOOKUP(H981,CODE_SHEET!$A$2:$G$151,3,FALSE)</f>
        <v>Madracis</v>
      </c>
      <c r="J981" t="str">
        <f>VLOOKUP(H981,CODE_SHEET!$A$2:$G$151,4,FALSE)</f>
        <v>auretenra</v>
      </c>
      <c r="K981" s="1">
        <v>20</v>
      </c>
      <c r="L981" s="1">
        <v>15</v>
      </c>
      <c r="M981" s="1">
        <v>5</v>
      </c>
      <c r="N981">
        <f t="shared" si="58"/>
        <v>274.88935718910693</v>
      </c>
      <c r="O981">
        <v>10</v>
      </c>
      <c r="P981" t="s">
        <v>29</v>
      </c>
      <c r="Q981" t="s">
        <v>30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80</v>
      </c>
      <c r="X981">
        <f t="shared" si="59"/>
        <v>219.91148575128557</v>
      </c>
      <c r="Y981">
        <f t="shared" si="60"/>
        <v>54.977871437821364</v>
      </c>
    </row>
    <row r="982" spans="1:25">
      <c r="A982">
        <v>2020</v>
      </c>
      <c r="B982" t="s">
        <v>25</v>
      </c>
      <c r="C982">
        <v>29</v>
      </c>
      <c r="D982" t="s">
        <v>75</v>
      </c>
      <c r="E982">
        <v>51</v>
      </c>
      <c r="F982">
        <v>1</v>
      </c>
      <c r="G982" t="s">
        <v>27</v>
      </c>
      <c r="H982" t="s">
        <v>31</v>
      </c>
      <c r="I982" t="str">
        <f>VLOOKUP(H982,CODE_SHEET!$A$2:$G$151,3,FALSE)</f>
        <v>Siderastrea</v>
      </c>
      <c r="J982" t="str">
        <f>VLOOKUP(H982,CODE_SHEET!$A$2:$G$151,4,FALSE)</f>
        <v>siderea</v>
      </c>
      <c r="K982" s="1">
        <v>25</v>
      </c>
      <c r="L982" s="1">
        <v>15</v>
      </c>
      <c r="M982" s="1">
        <v>1</v>
      </c>
      <c r="N982">
        <f t="shared" si="58"/>
        <v>62.831853071795862</v>
      </c>
      <c r="O982">
        <v>10</v>
      </c>
      <c r="P982" t="s">
        <v>29</v>
      </c>
      <c r="Q982" t="s">
        <v>30</v>
      </c>
      <c r="R982">
        <v>0</v>
      </c>
      <c r="S982">
        <v>10</v>
      </c>
      <c r="T982">
        <v>0</v>
      </c>
      <c r="U982">
        <v>0</v>
      </c>
      <c r="V982">
        <v>0</v>
      </c>
      <c r="W982">
        <v>0</v>
      </c>
      <c r="X982">
        <f t="shared" si="59"/>
        <v>0</v>
      </c>
      <c r="Y982">
        <f t="shared" si="60"/>
        <v>62.831853071795862</v>
      </c>
    </row>
    <row r="983" spans="1:25">
      <c r="A983">
        <v>2020</v>
      </c>
      <c r="B983" t="s">
        <v>25</v>
      </c>
      <c r="C983">
        <v>29</v>
      </c>
      <c r="D983" t="s">
        <v>75</v>
      </c>
      <c r="E983">
        <v>51</v>
      </c>
      <c r="F983">
        <v>1</v>
      </c>
      <c r="G983" t="s">
        <v>27</v>
      </c>
      <c r="H983" t="s">
        <v>39</v>
      </c>
      <c r="I983" t="str">
        <f>VLOOKUP(H983,CODE_SHEET!$A$2:$G$151,3,FALSE)</f>
        <v>Orbicella</v>
      </c>
      <c r="J983" t="str">
        <f>VLOOKUP(H983,CODE_SHEET!$A$2:$G$151,4,FALSE)</f>
        <v>faveolata</v>
      </c>
      <c r="K983" s="1">
        <v>40</v>
      </c>
      <c r="L983" s="1">
        <v>30</v>
      </c>
      <c r="M983" s="1">
        <v>10</v>
      </c>
      <c r="N983">
        <f t="shared" si="58"/>
        <v>1099.5574287564277</v>
      </c>
      <c r="O983">
        <v>10</v>
      </c>
      <c r="P983" t="s">
        <v>29</v>
      </c>
      <c r="Q983" t="s">
        <v>30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f t="shared" si="59"/>
        <v>0</v>
      </c>
      <c r="Y983">
        <f t="shared" si="60"/>
        <v>1099.5574287564277</v>
      </c>
    </row>
    <row r="984" spans="1:25">
      <c r="A984">
        <v>2020</v>
      </c>
      <c r="B984" t="s">
        <v>25</v>
      </c>
      <c r="C984">
        <v>29</v>
      </c>
      <c r="D984" t="s">
        <v>75</v>
      </c>
      <c r="E984">
        <v>51</v>
      </c>
      <c r="F984">
        <v>1</v>
      </c>
      <c r="G984" t="s">
        <v>27</v>
      </c>
      <c r="H984" t="s">
        <v>33</v>
      </c>
      <c r="I984" t="str">
        <f>VLOOKUP(H984,CODE_SHEET!$A$2:$G$151,3,FALSE)</f>
        <v>Agaricia</v>
      </c>
      <c r="J984" t="str">
        <f>VLOOKUP(H984,CODE_SHEET!$A$2:$G$151,4,FALSE)</f>
        <v>agaricites</v>
      </c>
      <c r="K984" s="1">
        <v>20</v>
      </c>
      <c r="L984" s="1">
        <v>2</v>
      </c>
      <c r="M984" s="1">
        <v>15</v>
      </c>
      <c r="N984">
        <f t="shared" si="58"/>
        <v>518.36278784231581</v>
      </c>
      <c r="O984">
        <v>10</v>
      </c>
      <c r="P984" t="s">
        <v>29</v>
      </c>
      <c r="Q984" t="s">
        <v>30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f t="shared" si="59"/>
        <v>0</v>
      </c>
      <c r="Y984">
        <f t="shared" si="60"/>
        <v>518.36278784231581</v>
      </c>
    </row>
    <row r="985" spans="1:25">
      <c r="A985">
        <v>2020</v>
      </c>
      <c r="B985" t="s">
        <v>25</v>
      </c>
      <c r="C985">
        <v>29</v>
      </c>
      <c r="D985" t="s">
        <v>75</v>
      </c>
      <c r="E985">
        <v>51</v>
      </c>
      <c r="F985">
        <v>1</v>
      </c>
      <c r="G985" t="s">
        <v>27</v>
      </c>
      <c r="H985" t="s">
        <v>43</v>
      </c>
      <c r="I985" t="str">
        <f>VLOOKUP(H985,CODE_SHEET!$A$2:$G$151,3,FALSE)</f>
        <v>Montastraea</v>
      </c>
      <c r="J985" t="str">
        <f>VLOOKUP(H985,CODE_SHEET!$A$2:$G$151,4,FALSE)</f>
        <v>cavernosa</v>
      </c>
      <c r="K985" s="1">
        <v>15</v>
      </c>
      <c r="L985" s="1">
        <v>15</v>
      </c>
      <c r="M985" s="1">
        <v>20</v>
      </c>
      <c r="N985">
        <f t="shared" si="58"/>
        <v>942.47779607693792</v>
      </c>
      <c r="O985">
        <v>10</v>
      </c>
      <c r="P985" t="s">
        <v>29</v>
      </c>
      <c r="Q985" t="s">
        <v>30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f t="shared" si="59"/>
        <v>0</v>
      </c>
      <c r="Y985">
        <f t="shared" si="60"/>
        <v>942.47779607693792</v>
      </c>
    </row>
    <row r="986" spans="1:25">
      <c r="A986">
        <v>2021</v>
      </c>
      <c r="B986" t="s">
        <v>70</v>
      </c>
      <c r="C986">
        <v>30</v>
      </c>
      <c r="D986" t="s">
        <v>75</v>
      </c>
      <c r="E986">
        <v>51</v>
      </c>
      <c r="F986">
        <v>1</v>
      </c>
      <c r="G986" t="s">
        <v>27</v>
      </c>
      <c r="H986" t="s">
        <v>67</v>
      </c>
      <c r="I986" t="str">
        <f>VLOOKUP(H986,CODE_SHEET!$A$2:$G$151,3,FALSE)</f>
        <v>Mycetophellia</v>
      </c>
      <c r="J986" t="str">
        <f>VLOOKUP(H986,CODE_SHEET!$A$2:$G$151,4,FALSE)</f>
        <v>aliciae</v>
      </c>
      <c r="K986" s="1">
        <v>10</v>
      </c>
      <c r="L986" s="1">
        <v>10</v>
      </c>
      <c r="M986" s="1">
        <v>5</v>
      </c>
      <c r="N986">
        <f t="shared" si="58"/>
        <v>157.07963267948966</v>
      </c>
      <c r="O986">
        <v>10</v>
      </c>
      <c r="P986" t="s">
        <v>29</v>
      </c>
      <c r="Q986" t="s">
        <v>30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f t="shared" si="59"/>
        <v>0</v>
      </c>
      <c r="Y986">
        <f t="shared" si="60"/>
        <v>157.07963267948966</v>
      </c>
    </row>
    <row r="987" spans="1:25">
      <c r="A987">
        <v>2020</v>
      </c>
      <c r="B987" t="s">
        <v>25</v>
      </c>
      <c r="C987">
        <v>29</v>
      </c>
      <c r="D987" t="s">
        <v>75</v>
      </c>
      <c r="E987">
        <v>51</v>
      </c>
      <c r="F987">
        <v>1</v>
      </c>
      <c r="G987" t="s">
        <v>27</v>
      </c>
      <c r="H987" t="s">
        <v>48</v>
      </c>
      <c r="I987" t="str">
        <f>VLOOKUP(H987,CODE_SHEET!$A$2:$G$151,3,FALSE)</f>
        <v>Diploria</v>
      </c>
      <c r="J987" t="str">
        <f>VLOOKUP(H987,CODE_SHEET!$A$2:$G$151,4,FALSE)</f>
        <v>labyrinthyformis</v>
      </c>
      <c r="K987" s="1">
        <v>20</v>
      </c>
      <c r="L987" s="1">
        <v>10</v>
      </c>
      <c r="M987" s="1">
        <v>10</v>
      </c>
      <c r="N987">
        <f t="shared" si="58"/>
        <v>471.23889803846896</v>
      </c>
      <c r="O987">
        <v>10</v>
      </c>
      <c r="P987" t="s">
        <v>29</v>
      </c>
      <c r="Q987" t="s">
        <v>30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50</v>
      </c>
      <c r="X987">
        <f t="shared" si="59"/>
        <v>235.61944901923448</v>
      </c>
      <c r="Y987">
        <f t="shared" si="60"/>
        <v>235.61944901923448</v>
      </c>
    </row>
    <row r="988" spans="1:25">
      <c r="A988">
        <v>2020</v>
      </c>
      <c r="B988" t="s">
        <v>25</v>
      </c>
      <c r="C988">
        <v>29</v>
      </c>
      <c r="D988" t="s">
        <v>75</v>
      </c>
      <c r="E988">
        <v>51</v>
      </c>
      <c r="F988">
        <v>1</v>
      </c>
      <c r="G988" t="s">
        <v>27</v>
      </c>
      <c r="H988" t="s">
        <v>49</v>
      </c>
      <c r="I988" t="str">
        <f>VLOOKUP(H988,CODE_SHEET!$A$2:$G$151,3,FALSE)</f>
        <v xml:space="preserve">Stephanocoenia </v>
      </c>
      <c r="J988" t="str">
        <f>VLOOKUP(H988,CODE_SHEET!$A$2:$G$151,4,FALSE)</f>
        <v>intersepta</v>
      </c>
      <c r="K988" s="1">
        <v>20</v>
      </c>
      <c r="L988" s="1">
        <v>10</v>
      </c>
      <c r="M988" s="1">
        <v>1</v>
      </c>
      <c r="N988">
        <f t="shared" si="58"/>
        <v>47.123889803846893</v>
      </c>
      <c r="O988">
        <v>10</v>
      </c>
      <c r="P988" t="s">
        <v>29</v>
      </c>
      <c r="Q988" t="s">
        <v>30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f t="shared" si="59"/>
        <v>0</v>
      </c>
      <c r="Y988">
        <f t="shared" si="60"/>
        <v>47.123889803846893</v>
      </c>
    </row>
    <row r="989" spans="1:25">
      <c r="A989">
        <v>2020</v>
      </c>
      <c r="B989" t="s">
        <v>25</v>
      </c>
      <c r="C989">
        <v>29</v>
      </c>
      <c r="D989" t="s">
        <v>75</v>
      </c>
      <c r="E989">
        <v>51</v>
      </c>
      <c r="F989">
        <v>1</v>
      </c>
      <c r="G989" t="s">
        <v>27</v>
      </c>
      <c r="H989" t="s">
        <v>39</v>
      </c>
      <c r="I989" t="str">
        <f>VLOOKUP(H989,CODE_SHEET!$A$2:$G$151,3,FALSE)</f>
        <v>Orbicella</v>
      </c>
      <c r="J989" t="str">
        <f>VLOOKUP(H989,CODE_SHEET!$A$2:$G$151,4,FALSE)</f>
        <v>faveolata</v>
      </c>
      <c r="K989" s="1">
        <v>35</v>
      </c>
      <c r="L989" s="1">
        <v>25</v>
      </c>
      <c r="M989" s="1">
        <v>5</v>
      </c>
      <c r="N989">
        <f t="shared" si="58"/>
        <v>471.23889803846896</v>
      </c>
      <c r="O989">
        <v>10</v>
      </c>
      <c r="P989" t="s">
        <v>29</v>
      </c>
      <c r="Q989" t="s">
        <v>30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15</v>
      </c>
      <c r="X989">
        <f t="shared" si="59"/>
        <v>70.685834705770347</v>
      </c>
      <c r="Y989">
        <f t="shared" si="60"/>
        <v>400.55306333269863</v>
      </c>
    </row>
    <row r="990" spans="1:25">
      <c r="A990">
        <v>2020</v>
      </c>
      <c r="B990" t="s">
        <v>25</v>
      </c>
      <c r="C990">
        <v>29</v>
      </c>
      <c r="D990" t="s">
        <v>75</v>
      </c>
      <c r="E990">
        <v>51</v>
      </c>
      <c r="F990">
        <v>1</v>
      </c>
      <c r="G990" t="s">
        <v>27</v>
      </c>
      <c r="H990" t="s">
        <v>28</v>
      </c>
      <c r="I990" t="str">
        <f>VLOOKUP(H990,CODE_SHEET!$A$2:$G$151,3,FALSE)</f>
        <v>Porites</v>
      </c>
      <c r="J990" t="str">
        <f>VLOOKUP(H990,CODE_SHEET!$A$2:$G$151,4,FALSE)</f>
        <v>astreoides</v>
      </c>
      <c r="K990" s="1">
        <v>35</v>
      </c>
      <c r="L990" s="1">
        <v>20</v>
      </c>
      <c r="M990" s="1">
        <v>25</v>
      </c>
      <c r="N990">
        <f t="shared" si="58"/>
        <v>2159.8449493429825</v>
      </c>
      <c r="O990">
        <v>10</v>
      </c>
      <c r="P990" t="s">
        <v>29</v>
      </c>
      <c r="Q990" t="s">
        <v>30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f t="shared" si="59"/>
        <v>0</v>
      </c>
      <c r="Y990">
        <f t="shared" si="60"/>
        <v>2159.8449493429825</v>
      </c>
    </row>
    <row r="991" spans="1:25">
      <c r="A991">
        <v>2020</v>
      </c>
      <c r="B991" t="s">
        <v>25</v>
      </c>
      <c r="C991">
        <v>29</v>
      </c>
      <c r="D991" t="s">
        <v>75</v>
      </c>
      <c r="E991">
        <v>51</v>
      </c>
      <c r="F991">
        <v>1</v>
      </c>
      <c r="G991" t="s">
        <v>27</v>
      </c>
      <c r="H991" t="s">
        <v>32</v>
      </c>
      <c r="I991" t="str">
        <f>VLOOKUP(H991,CODE_SHEET!$A$2:$G$151,3,FALSE)</f>
        <v>Porites</v>
      </c>
      <c r="J991" t="str">
        <f>VLOOKUP(H991,CODE_SHEET!$A$2:$G$151,4,FALSE)</f>
        <v>porites</v>
      </c>
      <c r="K991" s="1">
        <v>30</v>
      </c>
      <c r="L991" s="1">
        <v>20</v>
      </c>
      <c r="M991" s="1">
        <v>10</v>
      </c>
      <c r="N991">
        <f t="shared" si="58"/>
        <v>785.39816339744834</v>
      </c>
      <c r="O991">
        <v>10</v>
      </c>
      <c r="P991" t="s">
        <v>29</v>
      </c>
      <c r="Q991" t="s">
        <v>30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f t="shared" si="59"/>
        <v>0</v>
      </c>
      <c r="Y991">
        <f t="shared" si="60"/>
        <v>785.39816339744834</v>
      </c>
    </row>
    <row r="992" spans="1:25">
      <c r="A992">
        <v>2020</v>
      </c>
      <c r="B992" t="s">
        <v>25</v>
      </c>
      <c r="C992">
        <v>29</v>
      </c>
      <c r="D992" t="s">
        <v>75</v>
      </c>
      <c r="E992">
        <v>51</v>
      </c>
      <c r="F992">
        <v>1</v>
      </c>
      <c r="G992" t="s">
        <v>27</v>
      </c>
      <c r="H992" t="s">
        <v>40</v>
      </c>
      <c r="I992" t="str">
        <f>VLOOKUP(H992,CODE_SHEET!$A$2:$G$151,3,FALSE)</f>
        <v>Porites</v>
      </c>
      <c r="J992" t="str">
        <f>VLOOKUP(H992,CODE_SHEET!$A$2:$G$151,4,FALSE)</f>
        <v>furcata</v>
      </c>
      <c r="K992" s="1">
        <v>30</v>
      </c>
      <c r="L992" s="1">
        <v>30</v>
      </c>
      <c r="M992" s="1">
        <v>10</v>
      </c>
      <c r="N992">
        <f t="shared" si="58"/>
        <v>942.47779607693792</v>
      </c>
      <c r="O992">
        <v>10</v>
      </c>
      <c r="P992" t="s">
        <v>29</v>
      </c>
      <c r="Q992" t="s">
        <v>30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f t="shared" si="59"/>
        <v>0</v>
      </c>
      <c r="Y992">
        <f t="shared" si="60"/>
        <v>942.47779607693792</v>
      </c>
    </row>
    <row r="993" spans="1:25">
      <c r="A993">
        <v>2020</v>
      </c>
      <c r="B993" t="s">
        <v>25</v>
      </c>
      <c r="C993">
        <v>29</v>
      </c>
      <c r="D993" t="s">
        <v>75</v>
      </c>
      <c r="E993">
        <v>51</v>
      </c>
      <c r="F993">
        <v>1</v>
      </c>
      <c r="G993" t="s">
        <v>27</v>
      </c>
      <c r="H993" t="s">
        <v>31</v>
      </c>
      <c r="I993" t="str">
        <f>VLOOKUP(H993,CODE_SHEET!$A$2:$G$151,3,FALSE)</f>
        <v>Siderastrea</v>
      </c>
      <c r="J993" t="str">
        <f>VLOOKUP(H993,CODE_SHEET!$A$2:$G$151,4,FALSE)</f>
        <v>siderea</v>
      </c>
      <c r="K993" s="1">
        <v>15</v>
      </c>
      <c r="L993" s="1">
        <v>15</v>
      </c>
      <c r="M993" s="1">
        <v>1</v>
      </c>
      <c r="N993">
        <f t="shared" si="58"/>
        <v>47.123889803846893</v>
      </c>
      <c r="O993">
        <v>10</v>
      </c>
      <c r="P993" t="s">
        <v>29</v>
      </c>
      <c r="Q993" t="s">
        <v>30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f t="shared" si="59"/>
        <v>0</v>
      </c>
      <c r="Y993">
        <f t="shared" si="60"/>
        <v>47.123889803846893</v>
      </c>
    </row>
    <row r="994" spans="1:25">
      <c r="A994">
        <v>2020</v>
      </c>
      <c r="B994" t="s">
        <v>25</v>
      </c>
      <c r="C994">
        <v>29</v>
      </c>
      <c r="D994" t="s">
        <v>75</v>
      </c>
      <c r="E994">
        <v>51</v>
      </c>
      <c r="F994">
        <v>1</v>
      </c>
      <c r="G994" t="s">
        <v>27</v>
      </c>
      <c r="H994" t="s">
        <v>28</v>
      </c>
      <c r="I994" t="str">
        <f>VLOOKUP(H994,CODE_SHEET!$A$2:$G$151,3,FALSE)</f>
        <v>Porites</v>
      </c>
      <c r="J994" t="str">
        <f>VLOOKUP(H994,CODE_SHEET!$A$2:$G$151,4,FALSE)</f>
        <v>astreoides</v>
      </c>
      <c r="K994" s="1">
        <v>15</v>
      </c>
      <c r="L994" s="1">
        <v>10</v>
      </c>
      <c r="M994" s="1">
        <v>1</v>
      </c>
      <c r="N994">
        <f t="shared" si="58"/>
        <v>39.269908169872409</v>
      </c>
      <c r="O994">
        <v>10</v>
      </c>
      <c r="P994" t="s">
        <v>29</v>
      </c>
      <c r="Q994" t="s">
        <v>30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f t="shared" si="59"/>
        <v>0</v>
      </c>
      <c r="Y994">
        <f t="shared" si="60"/>
        <v>39.269908169872409</v>
      </c>
    </row>
    <row r="995" spans="1:25">
      <c r="A995">
        <v>2020</v>
      </c>
      <c r="B995" t="s">
        <v>25</v>
      </c>
      <c r="C995">
        <v>29</v>
      </c>
      <c r="D995" t="s">
        <v>75</v>
      </c>
      <c r="E995">
        <v>51</v>
      </c>
      <c r="F995">
        <v>1</v>
      </c>
      <c r="G995" t="s">
        <v>27</v>
      </c>
      <c r="H995" t="s">
        <v>33</v>
      </c>
      <c r="I995" t="str">
        <f>VLOOKUP(H995,CODE_SHEET!$A$2:$G$151,3,FALSE)</f>
        <v>Agaricia</v>
      </c>
      <c r="J995" t="str">
        <f>VLOOKUP(H995,CODE_SHEET!$A$2:$G$151,4,FALSE)</f>
        <v>agaricites</v>
      </c>
      <c r="K995" s="1">
        <v>20</v>
      </c>
      <c r="L995" s="1">
        <v>7</v>
      </c>
      <c r="M995" s="1">
        <v>20</v>
      </c>
      <c r="N995">
        <f t="shared" si="58"/>
        <v>848.23001646924422</v>
      </c>
      <c r="O995">
        <v>10</v>
      </c>
      <c r="P995" t="s">
        <v>29</v>
      </c>
      <c r="Q995" t="s">
        <v>30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f t="shared" si="59"/>
        <v>0</v>
      </c>
      <c r="Y995">
        <f t="shared" si="60"/>
        <v>848.23001646924422</v>
      </c>
    </row>
    <row r="996" spans="1:25">
      <c r="A996">
        <v>2020</v>
      </c>
      <c r="B996" t="s">
        <v>25</v>
      </c>
      <c r="C996">
        <v>29</v>
      </c>
      <c r="D996" t="s">
        <v>75</v>
      </c>
      <c r="E996">
        <v>51</v>
      </c>
      <c r="F996">
        <v>1</v>
      </c>
      <c r="G996" t="s">
        <v>27</v>
      </c>
      <c r="H996" t="s">
        <v>39</v>
      </c>
      <c r="I996" t="str">
        <f>VLOOKUP(H996,CODE_SHEET!$A$2:$G$151,3,FALSE)</f>
        <v>Orbicella</v>
      </c>
      <c r="J996" t="str">
        <f>VLOOKUP(H996,CODE_SHEET!$A$2:$G$151,4,FALSE)</f>
        <v>faveolata</v>
      </c>
      <c r="K996" s="1">
        <v>55</v>
      </c>
      <c r="L996" s="1">
        <v>25</v>
      </c>
      <c r="M996" s="1">
        <v>5</v>
      </c>
      <c r="N996">
        <f t="shared" si="58"/>
        <v>628.31853071795865</v>
      </c>
      <c r="O996">
        <v>10</v>
      </c>
      <c r="P996" t="s">
        <v>29</v>
      </c>
      <c r="Q996" t="s">
        <v>30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25</v>
      </c>
      <c r="X996">
        <f t="shared" si="59"/>
        <v>157.07963267948966</v>
      </c>
      <c r="Y996">
        <f t="shared" si="60"/>
        <v>471.23889803846896</v>
      </c>
    </row>
    <row r="997" spans="1:25">
      <c r="A997">
        <v>2020</v>
      </c>
      <c r="B997" t="s">
        <v>25</v>
      </c>
      <c r="C997">
        <v>29</v>
      </c>
      <c r="D997" t="s">
        <v>75</v>
      </c>
      <c r="E997">
        <v>51</v>
      </c>
      <c r="F997">
        <v>2</v>
      </c>
      <c r="G997" t="s">
        <v>27</v>
      </c>
      <c r="H997" t="s">
        <v>31</v>
      </c>
      <c r="I997" t="str">
        <f>VLOOKUP(H997,CODE_SHEET!$A$2:$G$151,3,FALSE)</f>
        <v>Siderastrea</v>
      </c>
      <c r="J997" t="str">
        <f>VLOOKUP(H997,CODE_SHEET!$A$2:$G$151,4,FALSE)</f>
        <v>siderea</v>
      </c>
      <c r="K997" s="1">
        <v>25</v>
      </c>
      <c r="L997" s="1">
        <v>20</v>
      </c>
      <c r="M997" s="1">
        <v>10</v>
      </c>
      <c r="N997">
        <f t="shared" si="58"/>
        <v>706.85834705770344</v>
      </c>
      <c r="O997">
        <v>10</v>
      </c>
      <c r="P997" t="s">
        <v>29</v>
      </c>
      <c r="Q997" t="s">
        <v>30</v>
      </c>
      <c r="R997">
        <v>0</v>
      </c>
      <c r="S997">
        <v>100</v>
      </c>
      <c r="T997">
        <v>0</v>
      </c>
      <c r="U997">
        <v>0</v>
      </c>
      <c r="V997">
        <v>0</v>
      </c>
      <c r="W997">
        <v>0</v>
      </c>
      <c r="X997">
        <f t="shared" si="59"/>
        <v>0</v>
      </c>
      <c r="Y997">
        <f t="shared" si="60"/>
        <v>706.85834705770344</v>
      </c>
    </row>
    <row r="998" spans="1:25">
      <c r="A998">
        <v>2020</v>
      </c>
      <c r="B998" t="s">
        <v>25</v>
      </c>
      <c r="C998">
        <v>29</v>
      </c>
      <c r="D998" t="s">
        <v>75</v>
      </c>
      <c r="E998">
        <v>51</v>
      </c>
      <c r="F998">
        <v>2</v>
      </c>
      <c r="G998" t="s">
        <v>27</v>
      </c>
      <c r="H998" t="s">
        <v>33</v>
      </c>
      <c r="I998" t="str">
        <f>VLOOKUP(H998,CODE_SHEET!$A$2:$G$151,3,FALSE)</f>
        <v>Agaricia</v>
      </c>
      <c r="J998" t="str">
        <f>VLOOKUP(H998,CODE_SHEET!$A$2:$G$151,4,FALSE)</f>
        <v>agaricites</v>
      </c>
      <c r="K998" s="1">
        <v>20</v>
      </c>
      <c r="L998" s="1">
        <v>25</v>
      </c>
      <c r="M998" s="1">
        <v>10</v>
      </c>
      <c r="N998">
        <f t="shared" ref="N998:N1060" si="61">PI()*(K998/2)*M998+PI()*(L998/2)*M998</f>
        <v>706.85834705770344</v>
      </c>
      <c r="O998">
        <v>10</v>
      </c>
      <c r="P998" t="s">
        <v>41</v>
      </c>
      <c r="Q998" t="s">
        <v>45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f t="shared" si="59"/>
        <v>0</v>
      </c>
      <c r="Y998">
        <f t="shared" si="60"/>
        <v>706.85834705770344</v>
      </c>
    </row>
    <row r="999" spans="1:25">
      <c r="A999">
        <v>2020</v>
      </c>
      <c r="B999" t="s">
        <v>25</v>
      </c>
      <c r="C999">
        <v>29</v>
      </c>
      <c r="D999" t="s">
        <v>75</v>
      </c>
      <c r="E999">
        <v>51</v>
      </c>
      <c r="F999">
        <v>2</v>
      </c>
      <c r="G999" t="s">
        <v>27</v>
      </c>
      <c r="H999" t="s">
        <v>32</v>
      </c>
      <c r="I999" t="str">
        <f>VLOOKUP(H999,CODE_SHEET!$A$2:$G$151,3,FALSE)</f>
        <v>Porites</v>
      </c>
      <c r="J999" t="str">
        <f>VLOOKUP(H999,CODE_SHEET!$A$2:$G$151,4,FALSE)</f>
        <v>porites</v>
      </c>
      <c r="K999" s="1">
        <v>40</v>
      </c>
      <c r="L999" s="1">
        <v>35</v>
      </c>
      <c r="M999" s="1">
        <v>30</v>
      </c>
      <c r="N999">
        <f t="shared" si="61"/>
        <v>3534.291735288517</v>
      </c>
      <c r="O999">
        <v>10</v>
      </c>
      <c r="P999" t="s">
        <v>29</v>
      </c>
      <c r="Q999" t="s">
        <v>30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25</v>
      </c>
      <c r="X999">
        <f t="shared" si="59"/>
        <v>883.57293382212924</v>
      </c>
      <c r="Y999">
        <f t="shared" si="60"/>
        <v>2650.718801466388</v>
      </c>
    </row>
    <row r="1000" spans="1:25">
      <c r="A1000">
        <v>2020</v>
      </c>
      <c r="B1000" t="s">
        <v>25</v>
      </c>
      <c r="C1000">
        <v>29</v>
      </c>
      <c r="D1000" t="s">
        <v>75</v>
      </c>
      <c r="E1000">
        <v>51</v>
      </c>
      <c r="F1000">
        <v>2</v>
      </c>
      <c r="G1000" t="s">
        <v>27</v>
      </c>
      <c r="H1000" t="s">
        <v>31</v>
      </c>
      <c r="I1000" t="str">
        <f>VLOOKUP(H1000,CODE_SHEET!$A$2:$G$151,3,FALSE)</f>
        <v>Siderastrea</v>
      </c>
      <c r="J1000" t="str">
        <f>VLOOKUP(H1000,CODE_SHEET!$A$2:$G$151,4,FALSE)</f>
        <v>siderea</v>
      </c>
      <c r="K1000" s="1">
        <v>45</v>
      </c>
      <c r="L1000" s="1">
        <v>30</v>
      </c>
      <c r="M1000" s="1">
        <v>15</v>
      </c>
      <c r="N1000">
        <f t="shared" si="61"/>
        <v>1767.1458676442587</v>
      </c>
      <c r="O1000">
        <v>10</v>
      </c>
      <c r="P1000" t="s">
        <v>29</v>
      </c>
      <c r="Q1000" t="s">
        <v>30</v>
      </c>
      <c r="R1000">
        <v>100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f t="shared" si="59"/>
        <v>0</v>
      </c>
      <c r="Y1000">
        <f t="shared" si="60"/>
        <v>1767.1458676442587</v>
      </c>
    </row>
    <row r="1001" spans="1:25">
      <c r="A1001">
        <v>2020</v>
      </c>
      <c r="B1001" t="s">
        <v>25</v>
      </c>
      <c r="C1001">
        <v>29</v>
      </c>
      <c r="D1001" t="s">
        <v>75</v>
      </c>
      <c r="E1001">
        <v>51</v>
      </c>
      <c r="F1001">
        <v>2</v>
      </c>
      <c r="G1001" t="s">
        <v>27</v>
      </c>
      <c r="H1001" t="s">
        <v>32</v>
      </c>
      <c r="I1001" t="str">
        <f>VLOOKUP(H1001,CODE_SHEET!$A$2:$G$151,3,FALSE)</f>
        <v>Porites</v>
      </c>
      <c r="J1001" t="str">
        <f>VLOOKUP(H1001,CODE_SHEET!$A$2:$G$151,4,FALSE)</f>
        <v>porites</v>
      </c>
      <c r="K1001" s="1">
        <v>40</v>
      </c>
      <c r="L1001" s="1">
        <v>20</v>
      </c>
      <c r="M1001" s="1">
        <v>20</v>
      </c>
      <c r="N1001">
        <f t="shared" si="61"/>
        <v>1884.9555921538758</v>
      </c>
      <c r="O1001">
        <v>10</v>
      </c>
      <c r="P1001" t="s">
        <v>29</v>
      </c>
      <c r="Q1001" t="s">
        <v>30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40</v>
      </c>
      <c r="X1001">
        <f t="shared" si="59"/>
        <v>753.9822368615504</v>
      </c>
      <c r="Y1001">
        <f t="shared" si="60"/>
        <v>1130.9733552923253</v>
      </c>
    </row>
    <row r="1002" spans="1:25">
      <c r="A1002">
        <v>2020</v>
      </c>
      <c r="B1002" t="s">
        <v>25</v>
      </c>
      <c r="C1002">
        <v>29</v>
      </c>
      <c r="D1002" t="s">
        <v>75</v>
      </c>
      <c r="E1002">
        <v>51</v>
      </c>
      <c r="F1002">
        <v>2</v>
      </c>
      <c r="G1002" t="s">
        <v>27</v>
      </c>
      <c r="H1002" t="s">
        <v>33</v>
      </c>
      <c r="I1002" t="str">
        <f>VLOOKUP(H1002,CODE_SHEET!$A$2:$G$151,3,FALSE)</f>
        <v>Agaricia</v>
      </c>
      <c r="J1002" t="str">
        <f>VLOOKUP(H1002,CODE_SHEET!$A$2:$G$151,4,FALSE)</f>
        <v>agaricites</v>
      </c>
      <c r="K1002" s="1">
        <v>30</v>
      </c>
      <c r="L1002" s="1">
        <v>20</v>
      </c>
      <c r="M1002" s="1">
        <v>45</v>
      </c>
      <c r="N1002">
        <f t="shared" si="61"/>
        <v>3534.291735288517</v>
      </c>
      <c r="O1002">
        <v>10</v>
      </c>
      <c r="P1002" t="s">
        <v>29</v>
      </c>
      <c r="Q1002" t="s">
        <v>30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25</v>
      </c>
      <c r="X1002">
        <f t="shared" si="59"/>
        <v>883.57293382212924</v>
      </c>
      <c r="Y1002">
        <f t="shared" si="60"/>
        <v>2650.718801466388</v>
      </c>
    </row>
    <row r="1003" spans="1:25">
      <c r="A1003">
        <v>2020</v>
      </c>
      <c r="B1003" t="s">
        <v>25</v>
      </c>
      <c r="C1003">
        <v>29</v>
      </c>
      <c r="D1003" t="s">
        <v>75</v>
      </c>
      <c r="E1003">
        <v>51</v>
      </c>
      <c r="F1003">
        <v>2</v>
      </c>
      <c r="G1003" t="s">
        <v>27</v>
      </c>
      <c r="H1003" t="s">
        <v>35</v>
      </c>
      <c r="I1003" t="str">
        <f>VLOOKUP(H1003,CODE_SHEET!$A$2:$G$151,3,FALSE)</f>
        <v>Orbicella</v>
      </c>
      <c r="J1003" t="str">
        <f>VLOOKUP(H1003,CODE_SHEET!$A$2:$G$151,4,FALSE)</f>
        <v>franksi</v>
      </c>
      <c r="K1003" s="1">
        <v>70</v>
      </c>
      <c r="L1003" s="1">
        <v>65</v>
      </c>
      <c r="M1003" s="1">
        <v>50</v>
      </c>
      <c r="N1003">
        <f t="shared" si="61"/>
        <v>10602.875205865552</v>
      </c>
      <c r="O1003">
        <v>10</v>
      </c>
      <c r="P1003" t="s">
        <v>29</v>
      </c>
      <c r="Q1003" t="s">
        <v>30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30</v>
      </c>
      <c r="X1003">
        <f t="shared" si="59"/>
        <v>3180.8625617596654</v>
      </c>
      <c r="Y1003">
        <f t="shared" si="60"/>
        <v>7422.0126441058865</v>
      </c>
    </row>
    <row r="1004" spans="1:25">
      <c r="A1004">
        <v>2020</v>
      </c>
      <c r="B1004" t="s">
        <v>25</v>
      </c>
      <c r="C1004">
        <v>29</v>
      </c>
      <c r="D1004" t="s">
        <v>75</v>
      </c>
      <c r="E1004">
        <v>51</v>
      </c>
      <c r="F1004">
        <v>2</v>
      </c>
      <c r="G1004" t="s">
        <v>27</v>
      </c>
      <c r="H1004" t="s">
        <v>28</v>
      </c>
      <c r="I1004" t="str">
        <f>VLOOKUP(H1004,CODE_SHEET!$A$2:$G$151,3,FALSE)</f>
        <v>Porites</v>
      </c>
      <c r="J1004" t="str">
        <f>VLOOKUP(H1004,CODE_SHEET!$A$2:$G$151,4,FALSE)</f>
        <v>astreoides</v>
      </c>
      <c r="K1004" s="1">
        <v>20</v>
      </c>
      <c r="L1004" s="1">
        <v>15</v>
      </c>
      <c r="M1004" s="1">
        <v>10</v>
      </c>
      <c r="N1004">
        <f t="shared" si="61"/>
        <v>549.77871437821386</v>
      </c>
      <c r="O1004">
        <v>10</v>
      </c>
      <c r="P1004" t="s">
        <v>29</v>
      </c>
      <c r="Q1004" t="s">
        <v>30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f t="shared" si="59"/>
        <v>0</v>
      </c>
      <c r="Y1004">
        <f t="shared" si="60"/>
        <v>549.77871437821386</v>
      </c>
    </row>
    <row r="1005" spans="1:25">
      <c r="A1005">
        <v>2020</v>
      </c>
      <c r="B1005" t="s">
        <v>25</v>
      </c>
      <c r="C1005">
        <v>29</v>
      </c>
      <c r="D1005" t="s">
        <v>75</v>
      </c>
      <c r="E1005">
        <v>51</v>
      </c>
      <c r="F1005">
        <v>2</v>
      </c>
      <c r="G1005" t="s">
        <v>27</v>
      </c>
      <c r="H1005" t="s">
        <v>33</v>
      </c>
      <c r="I1005" t="str">
        <f>VLOOKUP(H1005,CODE_SHEET!$A$2:$G$151,3,FALSE)</f>
        <v>Agaricia</v>
      </c>
      <c r="J1005" t="str">
        <f>VLOOKUP(H1005,CODE_SHEET!$A$2:$G$151,4,FALSE)</f>
        <v>agaricites</v>
      </c>
      <c r="K1005" s="1">
        <v>25</v>
      </c>
      <c r="L1005" s="1">
        <v>15</v>
      </c>
      <c r="M1005" s="1">
        <v>10</v>
      </c>
      <c r="N1005">
        <f t="shared" si="61"/>
        <v>628.31853071795865</v>
      </c>
      <c r="O1005">
        <v>10</v>
      </c>
      <c r="P1005" t="s">
        <v>29</v>
      </c>
      <c r="Q1005" t="s">
        <v>30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25</v>
      </c>
      <c r="X1005">
        <f t="shared" si="59"/>
        <v>157.07963267948966</v>
      </c>
      <c r="Y1005">
        <f t="shared" si="60"/>
        <v>471.23889803846896</v>
      </c>
    </row>
    <row r="1006" spans="1:25">
      <c r="A1006">
        <v>2020</v>
      </c>
      <c r="B1006" t="s">
        <v>25</v>
      </c>
      <c r="C1006">
        <v>29</v>
      </c>
      <c r="D1006" t="s">
        <v>75</v>
      </c>
      <c r="E1006">
        <v>51</v>
      </c>
      <c r="F1006">
        <v>2</v>
      </c>
      <c r="G1006" t="s">
        <v>27</v>
      </c>
      <c r="H1006" t="s">
        <v>28</v>
      </c>
      <c r="I1006" t="str">
        <f>VLOOKUP(H1006,CODE_SHEET!$A$2:$G$151,3,FALSE)</f>
        <v>Porites</v>
      </c>
      <c r="J1006" t="str">
        <f>VLOOKUP(H1006,CODE_SHEET!$A$2:$G$151,4,FALSE)</f>
        <v>astreoides</v>
      </c>
      <c r="K1006" s="1">
        <v>10</v>
      </c>
      <c r="L1006" s="1">
        <v>10</v>
      </c>
      <c r="M1006" s="1">
        <v>10</v>
      </c>
      <c r="N1006">
        <f t="shared" si="61"/>
        <v>314.15926535897933</v>
      </c>
      <c r="O1006">
        <v>10</v>
      </c>
      <c r="P1006" t="s">
        <v>29</v>
      </c>
      <c r="Q1006" t="s">
        <v>30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f t="shared" si="59"/>
        <v>0</v>
      </c>
      <c r="Y1006">
        <f t="shared" si="60"/>
        <v>314.15926535897933</v>
      </c>
    </row>
    <row r="1007" spans="1:25">
      <c r="A1007">
        <v>2020</v>
      </c>
      <c r="B1007" t="s">
        <v>25</v>
      </c>
      <c r="C1007">
        <v>29</v>
      </c>
      <c r="D1007" t="s">
        <v>75</v>
      </c>
      <c r="E1007">
        <v>51</v>
      </c>
      <c r="F1007">
        <v>2</v>
      </c>
      <c r="G1007" t="s">
        <v>27</v>
      </c>
      <c r="H1007" t="s">
        <v>28</v>
      </c>
      <c r="I1007" t="str">
        <f>VLOOKUP(H1007,CODE_SHEET!$A$2:$G$151,3,FALSE)</f>
        <v>Porites</v>
      </c>
      <c r="J1007" t="str">
        <f>VLOOKUP(H1007,CODE_SHEET!$A$2:$G$151,4,FALSE)</f>
        <v>astreoides</v>
      </c>
      <c r="K1007" s="1">
        <v>3</v>
      </c>
      <c r="L1007" s="1">
        <v>3</v>
      </c>
      <c r="M1007" s="1">
        <v>1</v>
      </c>
      <c r="N1007">
        <f t="shared" si="61"/>
        <v>9.4247779607693793</v>
      </c>
      <c r="O1007">
        <v>10</v>
      </c>
      <c r="P1007" t="s">
        <v>29</v>
      </c>
      <c r="Q1007" t="s">
        <v>30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f t="shared" si="59"/>
        <v>0</v>
      </c>
      <c r="Y1007">
        <f t="shared" si="60"/>
        <v>9.4247779607693793</v>
      </c>
    </row>
    <row r="1008" spans="1:25">
      <c r="A1008">
        <v>2020</v>
      </c>
      <c r="B1008" t="s">
        <v>25</v>
      </c>
      <c r="C1008">
        <v>29</v>
      </c>
      <c r="D1008" t="s">
        <v>75</v>
      </c>
      <c r="E1008">
        <v>51</v>
      </c>
      <c r="F1008">
        <v>2</v>
      </c>
      <c r="G1008" t="s">
        <v>27</v>
      </c>
      <c r="H1008" t="s">
        <v>35</v>
      </c>
      <c r="I1008" t="str">
        <f>VLOOKUP(H1008,CODE_SHEET!$A$2:$G$151,3,FALSE)</f>
        <v>Orbicella</v>
      </c>
      <c r="J1008" t="str">
        <f>VLOOKUP(H1008,CODE_SHEET!$A$2:$G$151,4,FALSE)</f>
        <v>franksi</v>
      </c>
      <c r="K1008" s="1">
        <v>35</v>
      </c>
      <c r="L1008" s="1">
        <v>30</v>
      </c>
      <c r="M1008" s="1">
        <v>15</v>
      </c>
      <c r="N1008">
        <f t="shared" si="61"/>
        <v>1531.5264186250242</v>
      </c>
      <c r="O1008">
        <v>10</v>
      </c>
      <c r="P1008" t="s">
        <v>29</v>
      </c>
      <c r="Q1008" t="s">
        <v>30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f t="shared" si="59"/>
        <v>0</v>
      </c>
      <c r="Y1008">
        <f t="shared" si="60"/>
        <v>1531.5264186250242</v>
      </c>
    </row>
    <row r="1009" spans="1:25">
      <c r="A1009">
        <v>2020</v>
      </c>
      <c r="B1009" t="s">
        <v>25</v>
      </c>
      <c r="C1009">
        <v>29</v>
      </c>
      <c r="D1009" t="s">
        <v>75</v>
      </c>
      <c r="E1009">
        <v>51</v>
      </c>
      <c r="F1009">
        <v>2</v>
      </c>
      <c r="G1009" t="s">
        <v>27</v>
      </c>
      <c r="H1009" t="s">
        <v>33</v>
      </c>
      <c r="I1009" t="str">
        <f>VLOOKUP(H1009,CODE_SHEET!$A$2:$G$151,3,FALSE)</f>
        <v>Agaricia</v>
      </c>
      <c r="J1009" t="str">
        <f>VLOOKUP(H1009,CODE_SHEET!$A$2:$G$151,4,FALSE)</f>
        <v>agaricites</v>
      </c>
      <c r="K1009" s="1">
        <v>15</v>
      </c>
      <c r="L1009" s="1">
        <v>15</v>
      </c>
      <c r="M1009" s="1">
        <v>2</v>
      </c>
      <c r="N1009">
        <f t="shared" si="61"/>
        <v>94.247779607693786</v>
      </c>
      <c r="O1009">
        <v>10</v>
      </c>
      <c r="P1009" t="s">
        <v>29</v>
      </c>
      <c r="Q1009" t="s">
        <v>30</v>
      </c>
      <c r="R1009">
        <v>0</v>
      </c>
      <c r="S1009">
        <v>0</v>
      </c>
      <c r="T1009">
        <v>10</v>
      </c>
      <c r="U1009">
        <v>0</v>
      </c>
      <c r="V1009">
        <v>0</v>
      </c>
      <c r="W1009">
        <v>0</v>
      </c>
      <c r="X1009">
        <f t="shared" si="59"/>
        <v>0</v>
      </c>
      <c r="Y1009">
        <f t="shared" si="60"/>
        <v>94.247779607693786</v>
      </c>
    </row>
    <row r="1010" spans="1:25">
      <c r="A1010">
        <v>2020</v>
      </c>
      <c r="B1010" t="s">
        <v>25</v>
      </c>
      <c r="C1010">
        <v>29</v>
      </c>
      <c r="D1010" t="s">
        <v>75</v>
      </c>
      <c r="E1010">
        <v>51</v>
      </c>
      <c r="F1010">
        <v>2</v>
      </c>
      <c r="G1010" t="s">
        <v>27</v>
      </c>
      <c r="H1010" t="s">
        <v>43</v>
      </c>
      <c r="I1010" t="str">
        <f>VLOOKUP(H1010,CODE_SHEET!$A$2:$G$151,3,FALSE)</f>
        <v>Montastraea</v>
      </c>
      <c r="J1010" t="str">
        <f>VLOOKUP(H1010,CODE_SHEET!$A$2:$G$151,4,FALSE)</f>
        <v>cavernosa</v>
      </c>
      <c r="K1010" s="1">
        <v>12</v>
      </c>
      <c r="L1010" s="1">
        <v>12</v>
      </c>
      <c r="M1010" s="1">
        <v>10</v>
      </c>
      <c r="N1010">
        <f t="shared" si="61"/>
        <v>376.99111843077515</v>
      </c>
      <c r="O1010">
        <v>10</v>
      </c>
      <c r="P1010" t="s">
        <v>29</v>
      </c>
      <c r="Q1010" t="s">
        <v>30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f t="shared" si="59"/>
        <v>0</v>
      </c>
      <c r="Y1010">
        <f t="shared" si="60"/>
        <v>376.99111843077515</v>
      </c>
    </row>
    <row r="1011" spans="1:25">
      <c r="A1011">
        <v>2020</v>
      </c>
      <c r="B1011" t="s">
        <v>25</v>
      </c>
      <c r="C1011">
        <v>29</v>
      </c>
      <c r="D1011" t="s">
        <v>75</v>
      </c>
      <c r="E1011">
        <v>51</v>
      </c>
      <c r="F1011">
        <v>2</v>
      </c>
      <c r="G1011" t="s">
        <v>27</v>
      </c>
      <c r="H1011" t="s">
        <v>32</v>
      </c>
      <c r="I1011" t="str">
        <f>VLOOKUP(H1011,CODE_SHEET!$A$2:$G$151,3,FALSE)</f>
        <v>Porites</v>
      </c>
      <c r="J1011" t="str">
        <f>VLOOKUP(H1011,CODE_SHEET!$A$2:$G$151,4,FALSE)</f>
        <v>porites</v>
      </c>
      <c r="K1011" s="1">
        <v>25</v>
      </c>
      <c r="L1011" s="1">
        <v>15</v>
      </c>
      <c r="M1011" s="1">
        <v>10</v>
      </c>
      <c r="N1011">
        <f t="shared" si="61"/>
        <v>628.31853071795865</v>
      </c>
      <c r="O1011">
        <v>10</v>
      </c>
      <c r="P1011" t="s">
        <v>29</v>
      </c>
      <c r="Q1011" t="s">
        <v>30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60</v>
      </c>
      <c r="X1011">
        <f t="shared" si="59"/>
        <v>376.9911184307752</v>
      </c>
      <c r="Y1011">
        <f t="shared" si="60"/>
        <v>251.32741228718345</v>
      </c>
    </row>
    <row r="1012" spans="1:25">
      <c r="A1012">
        <v>2020</v>
      </c>
      <c r="B1012" t="s">
        <v>25</v>
      </c>
      <c r="C1012">
        <v>29</v>
      </c>
      <c r="D1012" t="s">
        <v>75</v>
      </c>
      <c r="E1012">
        <v>51</v>
      </c>
      <c r="F1012">
        <v>2</v>
      </c>
      <c r="G1012" t="s">
        <v>27</v>
      </c>
      <c r="H1012" t="s">
        <v>39</v>
      </c>
      <c r="I1012" t="str">
        <f>VLOOKUP(H1012,CODE_SHEET!$A$2:$G$151,3,FALSE)</f>
        <v>Orbicella</v>
      </c>
      <c r="J1012" t="str">
        <f>VLOOKUP(H1012,CODE_SHEET!$A$2:$G$151,4,FALSE)</f>
        <v>faveolata</v>
      </c>
      <c r="K1012" s="1">
        <v>70</v>
      </c>
      <c r="L1012" s="1">
        <v>50</v>
      </c>
      <c r="M1012" s="1">
        <v>30</v>
      </c>
      <c r="N1012">
        <f t="shared" si="61"/>
        <v>5654.8667764616275</v>
      </c>
      <c r="O1012">
        <v>10</v>
      </c>
      <c r="P1012" t="s">
        <v>29</v>
      </c>
      <c r="Q1012" t="s">
        <v>30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15</v>
      </c>
      <c r="X1012">
        <f t="shared" si="59"/>
        <v>848.23001646924411</v>
      </c>
      <c r="Y1012">
        <f t="shared" si="60"/>
        <v>4806.6367599923833</v>
      </c>
    </row>
    <row r="1013" spans="1:25">
      <c r="A1013">
        <v>2020</v>
      </c>
      <c r="B1013" t="s">
        <v>25</v>
      </c>
      <c r="C1013">
        <v>29</v>
      </c>
      <c r="D1013" t="s">
        <v>75</v>
      </c>
      <c r="E1013">
        <v>51</v>
      </c>
      <c r="F1013">
        <v>2</v>
      </c>
      <c r="G1013" t="s">
        <v>27</v>
      </c>
      <c r="H1013" t="s">
        <v>33</v>
      </c>
      <c r="I1013" t="str">
        <f>VLOOKUP(H1013,CODE_SHEET!$A$2:$G$151,3,FALSE)</f>
        <v>Agaricia</v>
      </c>
      <c r="J1013" t="str">
        <f>VLOOKUP(H1013,CODE_SHEET!$A$2:$G$151,4,FALSE)</f>
        <v>agaricites</v>
      </c>
      <c r="K1013" s="1">
        <v>30</v>
      </c>
      <c r="L1013" s="1">
        <v>25</v>
      </c>
      <c r="M1013" s="1">
        <v>40</v>
      </c>
      <c r="N1013">
        <f t="shared" si="61"/>
        <v>3455.7519189487725</v>
      </c>
      <c r="O1013">
        <v>10</v>
      </c>
      <c r="P1013" t="s">
        <v>29</v>
      </c>
      <c r="Q1013" t="s">
        <v>30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30</v>
      </c>
      <c r="X1013">
        <f t="shared" si="59"/>
        <v>1036.7255756846316</v>
      </c>
      <c r="Y1013">
        <f t="shared" si="60"/>
        <v>2419.0263432641409</v>
      </c>
    </row>
    <row r="1014" spans="1:25">
      <c r="A1014">
        <v>2020</v>
      </c>
      <c r="B1014" t="s">
        <v>25</v>
      </c>
      <c r="C1014">
        <v>29</v>
      </c>
      <c r="D1014" t="s">
        <v>75</v>
      </c>
      <c r="E1014">
        <v>51</v>
      </c>
      <c r="F1014">
        <v>2</v>
      </c>
      <c r="G1014" t="s">
        <v>27</v>
      </c>
      <c r="H1014" t="s">
        <v>32</v>
      </c>
      <c r="I1014" t="str">
        <f>VLOOKUP(H1014,CODE_SHEET!$A$2:$G$151,3,FALSE)</f>
        <v>Porites</v>
      </c>
      <c r="J1014" t="str">
        <f>VLOOKUP(H1014,CODE_SHEET!$A$2:$G$151,4,FALSE)</f>
        <v>porites</v>
      </c>
      <c r="K1014" s="1">
        <v>30</v>
      </c>
      <c r="L1014" s="1">
        <v>20</v>
      </c>
      <c r="M1014" s="1">
        <v>10</v>
      </c>
      <c r="N1014">
        <f t="shared" si="61"/>
        <v>785.39816339744834</v>
      </c>
      <c r="O1014">
        <v>10</v>
      </c>
      <c r="P1014" t="s">
        <v>29</v>
      </c>
      <c r="Q1014" t="s">
        <v>30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40</v>
      </c>
      <c r="X1014">
        <f t="shared" si="59"/>
        <v>314.15926535897938</v>
      </c>
      <c r="Y1014">
        <f t="shared" si="60"/>
        <v>471.23889803846896</v>
      </c>
    </row>
    <row r="1015" spans="1:25">
      <c r="A1015">
        <v>2020</v>
      </c>
      <c r="B1015" t="s">
        <v>25</v>
      </c>
      <c r="C1015">
        <v>29</v>
      </c>
      <c r="D1015" t="s">
        <v>75</v>
      </c>
      <c r="E1015">
        <v>51</v>
      </c>
      <c r="F1015">
        <v>2</v>
      </c>
      <c r="G1015" t="s">
        <v>27</v>
      </c>
      <c r="H1015" t="s">
        <v>33</v>
      </c>
      <c r="I1015" t="str">
        <f>VLOOKUP(H1015,CODE_SHEET!$A$2:$G$151,3,FALSE)</f>
        <v>Agaricia</v>
      </c>
      <c r="J1015" t="str">
        <f>VLOOKUP(H1015,CODE_SHEET!$A$2:$G$151,4,FALSE)</f>
        <v>agaricites</v>
      </c>
      <c r="K1015" s="1">
        <v>25</v>
      </c>
      <c r="L1015" s="1">
        <v>15</v>
      </c>
      <c r="M1015" s="1">
        <v>1</v>
      </c>
      <c r="N1015">
        <f t="shared" si="61"/>
        <v>62.831853071795862</v>
      </c>
      <c r="O1015">
        <v>10</v>
      </c>
      <c r="P1015" t="s">
        <v>29</v>
      </c>
      <c r="Q1015" t="s">
        <v>30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f t="shared" si="59"/>
        <v>0</v>
      </c>
      <c r="Y1015">
        <f t="shared" si="60"/>
        <v>62.831853071795862</v>
      </c>
    </row>
    <row r="1016" spans="1:25">
      <c r="A1016">
        <v>2020</v>
      </c>
      <c r="B1016" t="s">
        <v>25</v>
      </c>
      <c r="C1016">
        <v>29</v>
      </c>
      <c r="D1016" t="s">
        <v>75</v>
      </c>
      <c r="E1016">
        <v>51</v>
      </c>
      <c r="F1016">
        <v>2</v>
      </c>
      <c r="G1016" t="s">
        <v>27</v>
      </c>
      <c r="H1016" t="s">
        <v>33</v>
      </c>
      <c r="I1016" t="str">
        <f>VLOOKUP(H1016,CODE_SHEET!$A$2:$G$151,3,FALSE)</f>
        <v>Agaricia</v>
      </c>
      <c r="J1016" t="str">
        <f>VLOOKUP(H1016,CODE_SHEET!$A$2:$G$151,4,FALSE)</f>
        <v>agaricites</v>
      </c>
      <c r="K1016" s="1">
        <v>15</v>
      </c>
      <c r="L1016" s="1">
        <v>10</v>
      </c>
      <c r="M1016" s="1">
        <v>5</v>
      </c>
      <c r="N1016">
        <f t="shared" si="61"/>
        <v>196.34954084936209</v>
      </c>
      <c r="O1016">
        <v>10</v>
      </c>
      <c r="P1016" t="s">
        <v>29</v>
      </c>
      <c r="Q1016" t="s">
        <v>30</v>
      </c>
      <c r="R1016">
        <v>100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f t="shared" si="59"/>
        <v>0</v>
      </c>
      <c r="Y1016">
        <f t="shared" si="60"/>
        <v>196.34954084936209</v>
      </c>
    </row>
    <row r="1017" spans="1:25">
      <c r="A1017">
        <v>2020</v>
      </c>
      <c r="B1017" t="s">
        <v>25</v>
      </c>
      <c r="C1017">
        <v>29</v>
      </c>
      <c r="D1017" t="s">
        <v>75</v>
      </c>
      <c r="E1017">
        <v>51</v>
      </c>
      <c r="F1017">
        <v>2</v>
      </c>
      <c r="G1017" t="s">
        <v>27</v>
      </c>
      <c r="H1017" t="s">
        <v>32</v>
      </c>
      <c r="I1017" t="str">
        <f>VLOOKUP(H1017,CODE_SHEET!$A$2:$G$151,3,FALSE)</f>
        <v>Porites</v>
      </c>
      <c r="J1017" t="str">
        <f>VLOOKUP(H1017,CODE_SHEET!$A$2:$G$151,4,FALSE)</f>
        <v>porites</v>
      </c>
      <c r="K1017" s="1">
        <v>50</v>
      </c>
      <c r="L1017" s="1">
        <v>30</v>
      </c>
      <c r="M1017" s="1">
        <v>10</v>
      </c>
      <c r="N1017">
        <f t="shared" si="61"/>
        <v>1256.6370614359173</v>
      </c>
      <c r="O1017">
        <v>10</v>
      </c>
      <c r="P1017" t="s">
        <v>29</v>
      </c>
      <c r="Q1017" t="s">
        <v>30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75</v>
      </c>
      <c r="X1017">
        <f t="shared" si="59"/>
        <v>942.47779607693792</v>
      </c>
      <c r="Y1017">
        <f t="shared" si="60"/>
        <v>314.15926535897938</v>
      </c>
    </row>
    <row r="1018" spans="1:25">
      <c r="A1018">
        <v>2020</v>
      </c>
      <c r="B1018" t="s">
        <v>25</v>
      </c>
      <c r="C1018">
        <v>29</v>
      </c>
      <c r="D1018" t="s">
        <v>75</v>
      </c>
      <c r="E1018">
        <v>51</v>
      </c>
      <c r="F1018">
        <v>2</v>
      </c>
      <c r="G1018" t="s">
        <v>27</v>
      </c>
      <c r="H1018" t="s">
        <v>31</v>
      </c>
      <c r="I1018" t="str">
        <f>VLOOKUP(H1018,CODE_SHEET!$A$2:$G$151,3,FALSE)</f>
        <v>Siderastrea</v>
      </c>
      <c r="J1018" t="str">
        <f>VLOOKUP(H1018,CODE_SHEET!$A$2:$G$151,4,FALSE)</f>
        <v>siderea</v>
      </c>
      <c r="K1018" s="1">
        <v>40</v>
      </c>
      <c r="L1018" s="1">
        <v>35</v>
      </c>
      <c r="M1018" s="1">
        <v>10</v>
      </c>
      <c r="N1018">
        <f t="shared" si="61"/>
        <v>1178.0972450961724</v>
      </c>
      <c r="O1018">
        <v>10</v>
      </c>
      <c r="P1018" t="s">
        <v>29</v>
      </c>
      <c r="Q1018" t="s">
        <v>30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f t="shared" si="59"/>
        <v>0</v>
      </c>
      <c r="Y1018">
        <f t="shared" si="60"/>
        <v>1178.0972450961724</v>
      </c>
    </row>
    <row r="1019" spans="1:25">
      <c r="A1019">
        <v>2020</v>
      </c>
      <c r="B1019" t="s">
        <v>25</v>
      </c>
      <c r="C1019">
        <v>29</v>
      </c>
      <c r="D1019" t="s">
        <v>75</v>
      </c>
      <c r="E1019">
        <v>51</v>
      </c>
      <c r="F1019">
        <v>2</v>
      </c>
      <c r="G1019" t="s">
        <v>27</v>
      </c>
      <c r="H1019" t="s">
        <v>28</v>
      </c>
      <c r="I1019" t="str">
        <f>VLOOKUP(H1019,CODE_SHEET!$A$2:$G$151,3,FALSE)</f>
        <v>Porites</v>
      </c>
      <c r="J1019" t="str">
        <f>VLOOKUP(H1019,CODE_SHEET!$A$2:$G$151,4,FALSE)</f>
        <v>astreoides</v>
      </c>
      <c r="K1019" s="1">
        <v>30</v>
      </c>
      <c r="L1019" s="1">
        <v>25</v>
      </c>
      <c r="M1019" s="1">
        <v>20</v>
      </c>
      <c r="N1019">
        <f t="shared" si="61"/>
        <v>1727.8759594743863</v>
      </c>
      <c r="O1019">
        <v>10</v>
      </c>
      <c r="P1019" t="s">
        <v>29</v>
      </c>
      <c r="Q1019" t="s">
        <v>30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25</v>
      </c>
      <c r="X1019">
        <f t="shared" si="59"/>
        <v>431.96898986859657</v>
      </c>
      <c r="Y1019">
        <f t="shared" si="60"/>
        <v>1295.9069696057898</v>
      </c>
    </row>
    <row r="1020" spans="1:25">
      <c r="A1020">
        <v>2020</v>
      </c>
      <c r="B1020" t="s">
        <v>25</v>
      </c>
      <c r="C1020">
        <v>29</v>
      </c>
      <c r="D1020" t="s">
        <v>75</v>
      </c>
      <c r="E1020">
        <v>51</v>
      </c>
      <c r="F1020">
        <v>2</v>
      </c>
      <c r="G1020" t="s">
        <v>27</v>
      </c>
      <c r="H1020" t="s">
        <v>28</v>
      </c>
      <c r="I1020" t="str">
        <f>VLOOKUP(H1020,CODE_SHEET!$A$2:$G$151,3,FALSE)</f>
        <v>Porites</v>
      </c>
      <c r="J1020" t="str">
        <f>VLOOKUP(H1020,CODE_SHEET!$A$2:$G$151,4,FALSE)</f>
        <v>astreoides</v>
      </c>
      <c r="K1020" s="1">
        <v>20</v>
      </c>
      <c r="L1020" s="1">
        <v>15</v>
      </c>
      <c r="M1020" s="1">
        <v>5</v>
      </c>
      <c r="N1020">
        <f t="shared" si="61"/>
        <v>274.88935718910693</v>
      </c>
      <c r="O1020">
        <v>10</v>
      </c>
      <c r="P1020" t="s">
        <v>29</v>
      </c>
      <c r="Q1020" t="s">
        <v>30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f t="shared" si="59"/>
        <v>0</v>
      </c>
      <c r="Y1020">
        <f t="shared" si="60"/>
        <v>274.88935718910693</v>
      </c>
    </row>
    <row r="1021" spans="1:25">
      <c r="A1021">
        <v>2020</v>
      </c>
      <c r="B1021" t="s">
        <v>25</v>
      </c>
      <c r="C1021">
        <v>29</v>
      </c>
      <c r="D1021" t="s">
        <v>75</v>
      </c>
      <c r="E1021">
        <v>51</v>
      </c>
      <c r="F1021">
        <v>2</v>
      </c>
      <c r="G1021" t="s">
        <v>27</v>
      </c>
      <c r="H1021" t="s">
        <v>33</v>
      </c>
      <c r="I1021" t="str">
        <f>VLOOKUP(H1021,CODE_SHEET!$A$2:$G$151,3,FALSE)</f>
        <v>Agaricia</v>
      </c>
      <c r="J1021" t="str">
        <f>VLOOKUP(H1021,CODE_SHEET!$A$2:$G$151,4,FALSE)</f>
        <v>agaricites</v>
      </c>
      <c r="K1021" s="1">
        <v>40</v>
      </c>
      <c r="L1021" s="1">
        <v>10</v>
      </c>
      <c r="M1021" s="1">
        <v>25</v>
      </c>
      <c r="N1021">
        <f t="shared" si="61"/>
        <v>1963.4954084936205</v>
      </c>
      <c r="O1021">
        <v>10</v>
      </c>
      <c r="P1021" t="s">
        <v>29</v>
      </c>
      <c r="Q1021" t="s">
        <v>30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40</v>
      </c>
      <c r="X1021">
        <f t="shared" ref="X1021:X1083" si="62">SUM(U1021:W1021)/100*N1021</f>
        <v>785.39816339744823</v>
      </c>
      <c r="Y1021">
        <f t="shared" ref="Y1021:Y1083" si="63">N1021-X1021</f>
        <v>1178.0972450961722</v>
      </c>
    </row>
    <row r="1022" spans="1:25">
      <c r="A1022">
        <v>2020</v>
      </c>
      <c r="B1022" t="s">
        <v>25</v>
      </c>
      <c r="C1022">
        <v>29</v>
      </c>
      <c r="D1022" t="s">
        <v>75</v>
      </c>
      <c r="E1022">
        <v>51</v>
      </c>
      <c r="F1022">
        <v>2</v>
      </c>
      <c r="G1022" t="s">
        <v>27</v>
      </c>
      <c r="H1022" t="s">
        <v>33</v>
      </c>
      <c r="I1022" t="str">
        <f>VLOOKUP(H1022,CODE_SHEET!$A$2:$G$151,3,FALSE)</f>
        <v>Agaricia</v>
      </c>
      <c r="J1022" t="str">
        <f>VLOOKUP(H1022,CODE_SHEET!$A$2:$G$151,4,FALSE)</f>
        <v>agaricites</v>
      </c>
      <c r="K1022" s="1">
        <v>30</v>
      </c>
      <c r="L1022" s="1">
        <v>10</v>
      </c>
      <c r="M1022" s="1">
        <v>15</v>
      </c>
      <c r="N1022">
        <f t="shared" si="61"/>
        <v>942.47779607693792</v>
      </c>
      <c r="O1022">
        <v>10</v>
      </c>
      <c r="P1022" t="s">
        <v>29</v>
      </c>
      <c r="Q1022" t="s">
        <v>30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10</v>
      </c>
      <c r="X1022">
        <f t="shared" si="62"/>
        <v>94.247779607693801</v>
      </c>
      <c r="Y1022">
        <f t="shared" si="63"/>
        <v>848.23001646924411</v>
      </c>
    </row>
    <row r="1023" spans="1:25">
      <c r="A1023">
        <v>2020</v>
      </c>
      <c r="B1023" t="s">
        <v>25</v>
      </c>
      <c r="C1023">
        <v>29</v>
      </c>
      <c r="D1023" t="s">
        <v>75</v>
      </c>
      <c r="E1023">
        <v>51</v>
      </c>
      <c r="F1023">
        <v>2</v>
      </c>
      <c r="G1023" t="s">
        <v>27</v>
      </c>
      <c r="H1023" t="s">
        <v>33</v>
      </c>
      <c r="I1023" t="str">
        <f>VLOOKUP(H1023,CODE_SHEET!$A$2:$G$151,3,FALSE)</f>
        <v>Agaricia</v>
      </c>
      <c r="J1023" t="str">
        <f>VLOOKUP(H1023,CODE_SHEET!$A$2:$G$151,4,FALSE)</f>
        <v>agaricites</v>
      </c>
      <c r="K1023" s="1">
        <v>30</v>
      </c>
      <c r="L1023" s="1">
        <v>20</v>
      </c>
      <c r="M1023" s="1">
        <v>5</v>
      </c>
      <c r="N1023">
        <f t="shared" si="61"/>
        <v>392.69908169872417</v>
      </c>
      <c r="O1023">
        <v>10</v>
      </c>
      <c r="P1023" t="s">
        <v>29</v>
      </c>
      <c r="Q1023" t="s">
        <v>30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50</v>
      </c>
      <c r="X1023">
        <f t="shared" si="62"/>
        <v>196.34954084936209</v>
      </c>
      <c r="Y1023">
        <f t="shared" si="63"/>
        <v>196.34954084936209</v>
      </c>
    </row>
    <row r="1024" spans="1:25">
      <c r="A1024">
        <v>2020</v>
      </c>
      <c r="B1024" t="s">
        <v>25</v>
      </c>
      <c r="C1024">
        <v>29</v>
      </c>
      <c r="D1024" t="s">
        <v>75</v>
      </c>
      <c r="E1024">
        <v>51</v>
      </c>
      <c r="F1024">
        <v>2</v>
      </c>
      <c r="G1024" t="s">
        <v>27</v>
      </c>
      <c r="H1024" t="s">
        <v>31</v>
      </c>
      <c r="I1024" t="str">
        <f>VLOOKUP(H1024,CODE_SHEET!$A$2:$G$151,3,FALSE)</f>
        <v>Siderastrea</v>
      </c>
      <c r="J1024" t="str">
        <f>VLOOKUP(H1024,CODE_SHEET!$A$2:$G$151,4,FALSE)</f>
        <v>siderea</v>
      </c>
      <c r="K1024" s="1">
        <v>30</v>
      </c>
      <c r="L1024" s="1">
        <v>25</v>
      </c>
      <c r="M1024" s="1">
        <v>25</v>
      </c>
      <c r="N1024">
        <f t="shared" si="61"/>
        <v>2159.8449493429825</v>
      </c>
      <c r="O1024">
        <v>10</v>
      </c>
      <c r="P1024" t="s">
        <v>29</v>
      </c>
      <c r="Q1024" t="s">
        <v>30</v>
      </c>
      <c r="R1024">
        <v>60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f t="shared" si="62"/>
        <v>0</v>
      </c>
      <c r="Y1024">
        <f t="shared" si="63"/>
        <v>2159.8449493429825</v>
      </c>
    </row>
    <row r="1025" spans="1:25">
      <c r="A1025">
        <v>2020</v>
      </c>
      <c r="B1025" t="s">
        <v>25</v>
      </c>
      <c r="C1025">
        <v>29</v>
      </c>
      <c r="D1025" t="s">
        <v>75</v>
      </c>
      <c r="E1025">
        <v>51</v>
      </c>
      <c r="F1025">
        <v>2</v>
      </c>
      <c r="G1025" t="s">
        <v>27</v>
      </c>
      <c r="H1025" t="s">
        <v>35</v>
      </c>
      <c r="I1025" t="str">
        <f>VLOOKUP(H1025,CODE_SHEET!$A$2:$G$151,3,FALSE)</f>
        <v>Orbicella</v>
      </c>
      <c r="J1025" t="str">
        <f>VLOOKUP(H1025,CODE_SHEET!$A$2:$G$151,4,FALSE)</f>
        <v>franksi</v>
      </c>
      <c r="K1025" s="1">
        <v>55</v>
      </c>
      <c r="L1025" s="1">
        <v>35</v>
      </c>
      <c r="M1025" s="1">
        <v>10</v>
      </c>
      <c r="N1025">
        <f t="shared" si="61"/>
        <v>1413.7166941154069</v>
      </c>
      <c r="O1025">
        <v>10</v>
      </c>
      <c r="P1025" t="s">
        <v>29</v>
      </c>
      <c r="Q1025" t="s">
        <v>30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f t="shared" si="62"/>
        <v>0</v>
      </c>
      <c r="Y1025">
        <f t="shared" si="63"/>
        <v>1413.7166941154069</v>
      </c>
    </row>
    <row r="1026" spans="1:25">
      <c r="A1026">
        <v>2020</v>
      </c>
      <c r="B1026" t="s">
        <v>25</v>
      </c>
      <c r="C1026">
        <v>29</v>
      </c>
      <c r="D1026" t="s">
        <v>75</v>
      </c>
      <c r="E1026">
        <v>51</v>
      </c>
      <c r="F1026">
        <v>2</v>
      </c>
      <c r="G1026" t="s">
        <v>27</v>
      </c>
      <c r="H1026" t="s">
        <v>31</v>
      </c>
      <c r="I1026" t="str">
        <f>VLOOKUP(H1026,CODE_SHEET!$A$2:$G$151,3,FALSE)</f>
        <v>Siderastrea</v>
      </c>
      <c r="J1026" t="str">
        <f>VLOOKUP(H1026,CODE_SHEET!$A$2:$G$151,4,FALSE)</f>
        <v>siderea</v>
      </c>
      <c r="K1026" s="1">
        <v>10</v>
      </c>
      <c r="L1026" s="1">
        <v>10</v>
      </c>
      <c r="M1026" s="1">
        <v>10</v>
      </c>
      <c r="N1026">
        <f t="shared" si="61"/>
        <v>314.15926535897933</v>
      </c>
      <c r="O1026">
        <v>10</v>
      </c>
      <c r="P1026" t="s">
        <v>29</v>
      </c>
      <c r="Q1026" t="s">
        <v>30</v>
      </c>
      <c r="R1026">
        <v>100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f t="shared" si="62"/>
        <v>0</v>
      </c>
      <c r="Y1026">
        <f t="shared" si="63"/>
        <v>314.15926535897933</v>
      </c>
    </row>
    <row r="1027" spans="1:25">
      <c r="A1027">
        <v>2020</v>
      </c>
      <c r="B1027" t="s">
        <v>25</v>
      </c>
      <c r="C1027">
        <v>29</v>
      </c>
      <c r="D1027" t="s">
        <v>75</v>
      </c>
      <c r="E1027">
        <v>51</v>
      </c>
      <c r="F1027">
        <v>2</v>
      </c>
      <c r="G1027" t="s">
        <v>27</v>
      </c>
      <c r="H1027" t="s">
        <v>28</v>
      </c>
      <c r="I1027" t="str">
        <f>VLOOKUP(H1027,CODE_SHEET!$A$2:$G$151,3,FALSE)</f>
        <v>Porites</v>
      </c>
      <c r="J1027" t="str">
        <f>VLOOKUP(H1027,CODE_SHEET!$A$2:$G$151,4,FALSE)</f>
        <v>astreoides</v>
      </c>
      <c r="K1027" s="1">
        <v>10</v>
      </c>
      <c r="L1027" s="1">
        <v>10</v>
      </c>
      <c r="M1027" s="1">
        <v>1</v>
      </c>
      <c r="N1027">
        <f t="shared" si="61"/>
        <v>31.415926535897931</v>
      </c>
      <c r="O1027">
        <v>10</v>
      </c>
      <c r="P1027" t="s">
        <v>29</v>
      </c>
      <c r="Q1027" t="s">
        <v>30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f t="shared" si="62"/>
        <v>0</v>
      </c>
      <c r="Y1027">
        <f t="shared" si="63"/>
        <v>31.415926535897931</v>
      </c>
    </row>
    <row r="1028" spans="1:25">
      <c r="A1028">
        <v>2020</v>
      </c>
      <c r="B1028" t="s">
        <v>25</v>
      </c>
      <c r="C1028">
        <v>29</v>
      </c>
      <c r="D1028" t="s">
        <v>75</v>
      </c>
      <c r="E1028">
        <v>51</v>
      </c>
      <c r="F1028">
        <v>2</v>
      </c>
      <c r="G1028" t="s">
        <v>27</v>
      </c>
      <c r="H1028" t="s">
        <v>33</v>
      </c>
      <c r="I1028" t="str">
        <f>VLOOKUP(H1028,CODE_SHEET!$A$2:$G$151,3,FALSE)</f>
        <v>Agaricia</v>
      </c>
      <c r="J1028" t="str">
        <f>VLOOKUP(H1028,CODE_SHEET!$A$2:$G$151,4,FALSE)</f>
        <v>agaricites</v>
      </c>
      <c r="K1028" s="1">
        <v>25</v>
      </c>
      <c r="L1028" s="1">
        <v>10</v>
      </c>
      <c r="M1028" s="1">
        <v>5</v>
      </c>
      <c r="N1028">
        <f t="shared" si="61"/>
        <v>274.88935718910693</v>
      </c>
      <c r="O1028">
        <v>10</v>
      </c>
      <c r="P1028" t="s">
        <v>29</v>
      </c>
      <c r="Q1028" t="s">
        <v>30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f t="shared" si="62"/>
        <v>0</v>
      </c>
      <c r="Y1028">
        <f t="shared" si="63"/>
        <v>274.88935718910693</v>
      </c>
    </row>
    <row r="1029" spans="1:25">
      <c r="A1029">
        <v>2020</v>
      </c>
      <c r="B1029" t="s">
        <v>25</v>
      </c>
      <c r="C1029">
        <v>29</v>
      </c>
      <c r="D1029" t="s">
        <v>75</v>
      </c>
      <c r="E1029">
        <v>51</v>
      </c>
      <c r="F1029">
        <v>2</v>
      </c>
      <c r="G1029" t="s">
        <v>27</v>
      </c>
      <c r="H1029" t="s">
        <v>28</v>
      </c>
      <c r="I1029" t="str">
        <f>VLOOKUP(H1029,CODE_SHEET!$A$2:$G$151,3,FALSE)</f>
        <v>Porites</v>
      </c>
      <c r="J1029" t="str">
        <f>VLOOKUP(H1029,CODE_SHEET!$A$2:$G$151,4,FALSE)</f>
        <v>astreoides</v>
      </c>
      <c r="K1029" s="1">
        <v>15</v>
      </c>
      <c r="L1029" s="1">
        <v>10</v>
      </c>
      <c r="M1029" s="1">
        <v>5</v>
      </c>
      <c r="N1029">
        <f t="shared" si="61"/>
        <v>196.34954084936209</v>
      </c>
      <c r="O1029">
        <v>10</v>
      </c>
      <c r="P1029" t="s">
        <v>29</v>
      </c>
      <c r="Q1029" t="s">
        <v>30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f t="shared" si="62"/>
        <v>0</v>
      </c>
      <c r="Y1029">
        <f t="shared" si="63"/>
        <v>196.34954084936209</v>
      </c>
    </row>
    <row r="1030" spans="1:25">
      <c r="A1030">
        <v>2020</v>
      </c>
      <c r="B1030" t="s">
        <v>25</v>
      </c>
      <c r="C1030">
        <v>29</v>
      </c>
      <c r="D1030" t="s">
        <v>75</v>
      </c>
      <c r="E1030">
        <v>51</v>
      </c>
      <c r="F1030">
        <v>2</v>
      </c>
      <c r="G1030" t="s">
        <v>27</v>
      </c>
      <c r="H1030" t="s">
        <v>35</v>
      </c>
      <c r="I1030" t="str">
        <f>VLOOKUP(H1030,CODE_SHEET!$A$2:$G$151,3,FALSE)</f>
        <v>Orbicella</v>
      </c>
      <c r="J1030" t="str">
        <f>VLOOKUP(H1030,CODE_SHEET!$A$2:$G$151,4,FALSE)</f>
        <v>franksi</v>
      </c>
      <c r="K1030" s="1">
        <v>30</v>
      </c>
      <c r="L1030" s="1">
        <v>20</v>
      </c>
      <c r="M1030" s="1">
        <v>20</v>
      </c>
      <c r="N1030">
        <f t="shared" si="61"/>
        <v>1570.7963267948967</v>
      </c>
      <c r="O1030">
        <v>10</v>
      </c>
      <c r="P1030" t="s">
        <v>29</v>
      </c>
      <c r="Q1030" t="s">
        <v>30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40</v>
      </c>
      <c r="X1030">
        <f t="shared" si="62"/>
        <v>628.31853071795877</v>
      </c>
      <c r="Y1030">
        <f t="shared" si="63"/>
        <v>942.47779607693792</v>
      </c>
    </row>
    <row r="1031" spans="1:25">
      <c r="A1031">
        <v>2020</v>
      </c>
      <c r="B1031" t="s">
        <v>25</v>
      </c>
      <c r="C1031">
        <v>29</v>
      </c>
      <c r="D1031" t="s">
        <v>75</v>
      </c>
      <c r="E1031">
        <v>51</v>
      </c>
      <c r="F1031">
        <v>2</v>
      </c>
      <c r="G1031" t="s">
        <v>27</v>
      </c>
      <c r="H1031" t="s">
        <v>32</v>
      </c>
      <c r="I1031" t="str">
        <f>VLOOKUP(H1031,CODE_SHEET!$A$2:$G$151,3,FALSE)</f>
        <v>Porites</v>
      </c>
      <c r="J1031" t="str">
        <f>VLOOKUP(H1031,CODE_SHEET!$A$2:$G$151,4,FALSE)</f>
        <v>porites</v>
      </c>
      <c r="K1031" s="1">
        <v>35</v>
      </c>
      <c r="L1031" s="1">
        <v>30</v>
      </c>
      <c r="M1031" s="1">
        <v>20</v>
      </c>
      <c r="N1031">
        <f t="shared" si="61"/>
        <v>2042.0352248333654</v>
      </c>
      <c r="O1031">
        <v>10</v>
      </c>
      <c r="P1031" t="s">
        <v>29</v>
      </c>
      <c r="Q1031" t="s">
        <v>30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20</v>
      </c>
      <c r="X1031">
        <f t="shared" si="62"/>
        <v>408.40704496667308</v>
      </c>
      <c r="Y1031">
        <f t="shared" si="63"/>
        <v>1633.6281798666923</v>
      </c>
    </row>
    <row r="1032" spans="1:25">
      <c r="A1032">
        <v>2020</v>
      </c>
      <c r="B1032" t="s">
        <v>25</v>
      </c>
      <c r="C1032">
        <v>29</v>
      </c>
      <c r="D1032" t="s">
        <v>75</v>
      </c>
      <c r="E1032">
        <v>51</v>
      </c>
      <c r="F1032">
        <v>2</v>
      </c>
      <c r="G1032" t="s">
        <v>27</v>
      </c>
      <c r="H1032" t="s">
        <v>33</v>
      </c>
      <c r="I1032" t="str">
        <f>VLOOKUP(H1032,CODE_SHEET!$A$2:$G$151,3,FALSE)</f>
        <v>Agaricia</v>
      </c>
      <c r="J1032" t="str">
        <f>VLOOKUP(H1032,CODE_SHEET!$A$2:$G$151,4,FALSE)</f>
        <v>agaricites</v>
      </c>
      <c r="K1032" s="1">
        <v>15</v>
      </c>
      <c r="L1032" s="1">
        <v>10</v>
      </c>
      <c r="M1032" s="1">
        <v>10</v>
      </c>
      <c r="N1032">
        <f t="shared" si="61"/>
        <v>392.69908169872417</v>
      </c>
      <c r="O1032">
        <v>10</v>
      </c>
      <c r="P1032" t="s">
        <v>29</v>
      </c>
      <c r="Q1032" t="s">
        <v>30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f t="shared" si="62"/>
        <v>0</v>
      </c>
      <c r="Y1032">
        <f t="shared" si="63"/>
        <v>392.69908169872417</v>
      </c>
    </row>
    <row r="1033" spans="1:25">
      <c r="A1033">
        <v>2020</v>
      </c>
      <c r="B1033" t="s">
        <v>25</v>
      </c>
      <c r="C1033">
        <v>29</v>
      </c>
      <c r="D1033" t="s">
        <v>75</v>
      </c>
      <c r="E1033">
        <v>51</v>
      </c>
      <c r="F1033">
        <v>2</v>
      </c>
      <c r="G1033" t="s">
        <v>27</v>
      </c>
      <c r="H1033" t="s">
        <v>33</v>
      </c>
      <c r="I1033" t="str">
        <f>VLOOKUP(H1033,CODE_SHEET!$A$2:$G$151,3,FALSE)</f>
        <v>Agaricia</v>
      </c>
      <c r="J1033" t="str">
        <f>VLOOKUP(H1033,CODE_SHEET!$A$2:$G$151,4,FALSE)</f>
        <v>agaricites</v>
      </c>
      <c r="K1033" s="1">
        <v>20</v>
      </c>
      <c r="L1033" s="1">
        <v>15</v>
      </c>
      <c r="M1033" s="1">
        <v>10</v>
      </c>
      <c r="N1033">
        <f t="shared" si="61"/>
        <v>549.77871437821386</v>
      </c>
      <c r="O1033">
        <v>10</v>
      </c>
      <c r="P1033" t="s">
        <v>29</v>
      </c>
      <c r="Q1033" t="s">
        <v>30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10</v>
      </c>
      <c r="X1033">
        <f t="shared" si="62"/>
        <v>54.977871437821392</v>
      </c>
      <c r="Y1033">
        <f t="shared" si="63"/>
        <v>494.8008429403925</v>
      </c>
    </row>
    <row r="1034" spans="1:25">
      <c r="A1034">
        <v>2020</v>
      </c>
      <c r="B1034" t="s">
        <v>25</v>
      </c>
      <c r="C1034">
        <v>29</v>
      </c>
      <c r="D1034" t="s">
        <v>75</v>
      </c>
      <c r="E1034">
        <v>51</v>
      </c>
      <c r="F1034">
        <v>2</v>
      </c>
      <c r="G1034" t="s">
        <v>27</v>
      </c>
      <c r="H1034" t="s">
        <v>33</v>
      </c>
      <c r="I1034" t="str">
        <f>VLOOKUP(H1034,CODE_SHEET!$A$2:$G$151,3,FALSE)</f>
        <v>Agaricia</v>
      </c>
      <c r="J1034" t="str">
        <f>VLOOKUP(H1034,CODE_SHEET!$A$2:$G$151,4,FALSE)</f>
        <v>agaricites</v>
      </c>
      <c r="K1034" s="1">
        <v>20</v>
      </c>
      <c r="L1034" s="1">
        <v>15</v>
      </c>
      <c r="M1034" s="1">
        <v>15</v>
      </c>
      <c r="N1034">
        <f t="shared" si="61"/>
        <v>824.66807156732068</v>
      </c>
      <c r="O1034">
        <v>10</v>
      </c>
      <c r="P1034" t="s">
        <v>29</v>
      </c>
      <c r="Q1034" t="s">
        <v>30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f t="shared" si="62"/>
        <v>0</v>
      </c>
      <c r="Y1034">
        <f t="shared" si="63"/>
        <v>824.66807156732068</v>
      </c>
    </row>
    <row r="1035" spans="1:25">
      <c r="A1035">
        <v>2020</v>
      </c>
      <c r="B1035" t="s">
        <v>25</v>
      </c>
      <c r="C1035">
        <v>29</v>
      </c>
      <c r="D1035" t="s">
        <v>75</v>
      </c>
      <c r="E1035">
        <v>51</v>
      </c>
      <c r="F1035">
        <v>2</v>
      </c>
      <c r="G1035" t="s">
        <v>27</v>
      </c>
      <c r="H1035" t="s">
        <v>33</v>
      </c>
      <c r="I1035" t="str">
        <f>VLOOKUP(H1035,CODE_SHEET!$A$2:$G$151,3,FALSE)</f>
        <v>Agaricia</v>
      </c>
      <c r="J1035" t="str">
        <f>VLOOKUP(H1035,CODE_SHEET!$A$2:$G$151,4,FALSE)</f>
        <v>agaricites</v>
      </c>
      <c r="K1035" s="1">
        <v>25</v>
      </c>
      <c r="L1035" s="1">
        <v>15</v>
      </c>
      <c r="M1035" s="1">
        <v>1</v>
      </c>
      <c r="N1035">
        <f t="shared" si="61"/>
        <v>62.831853071795862</v>
      </c>
      <c r="O1035">
        <v>10</v>
      </c>
      <c r="P1035" t="s">
        <v>41</v>
      </c>
      <c r="Q1035" t="s">
        <v>45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f t="shared" si="62"/>
        <v>0</v>
      </c>
      <c r="Y1035">
        <f t="shared" si="63"/>
        <v>62.831853071795862</v>
      </c>
    </row>
    <row r="1036" spans="1:25">
      <c r="A1036">
        <v>2020</v>
      </c>
      <c r="B1036" t="s">
        <v>25</v>
      </c>
      <c r="C1036">
        <v>29</v>
      </c>
      <c r="D1036" t="s">
        <v>75</v>
      </c>
      <c r="E1036">
        <v>51</v>
      </c>
      <c r="F1036">
        <v>2</v>
      </c>
      <c r="G1036" t="s">
        <v>27</v>
      </c>
      <c r="H1036" t="s">
        <v>28</v>
      </c>
      <c r="I1036" t="str">
        <f>VLOOKUP(H1036,CODE_SHEET!$A$2:$G$151,3,FALSE)</f>
        <v>Porites</v>
      </c>
      <c r="J1036" t="str">
        <f>VLOOKUP(H1036,CODE_SHEET!$A$2:$G$151,4,FALSE)</f>
        <v>astreoides</v>
      </c>
      <c r="K1036" s="1">
        <v>15</v>
      </c>
      <c r="L1036" s="1">
        <v>10</v>
      </c>
      <c r="M1036" s="1">
        <v>1</v>
      </c>
      <c r="N1036">
        <f t="shared" si="61"/>
        <v>39.269908169872409</v>
      </c>
      <c r="O1036">
        <v>10</v>
      </c>
      <c r="P1036" t="s">
        <v>29</v>
      </c>
      <c r="Q1036" t="s">
        <v>30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f t="shared" si="62"/>
        <v>0</v>
      </c>
      <c r="Y1036">
        <f t="shared" si="63"/>
        <v>39.269908169872409</v>
      </c>
    </row>
    <row r="1037" spans="1:25">
      <c r="A1037">
        <v>2020</v>
      </c>
      <c r="B1037" t="s">
        <v>25</v>
      </c>
      <c r="C1037">
        <v>29</v>
      </c>
      <c r="D1037" t="s">
        <v>75</v>
      </c>
      <c r="E1037">
        <v>51</v>
      </c>
      <c r="F1037">
        <v>2</v>
      </c>
      <c r="G1037" t="s">
        <v>27</v>
      </c>
      <c r="H1037" t="s">
        <v>33</v>
      </c>
      <c r="I1037" t="str">
        <f>VLOOKUP(H1037,CODE_SHEET!$A$2:$G$151,3,FALSE)</f>
        <v>Agaricia</v>
      </c>
      <c r="J1037" t="str">
        <f>VLOOKUP(H1037,CODE_SHEET!$A$2:$G$151,4,FALSE)</f>
        <v>agaricites</v>
      </c>
      <c r="K1037" s="1">
        <v>15</v>
      </c>
      <c r="L1037" s="1">
        <v>15</v>
      </c>
      <c r="M1037" s="1">
        <v>1</v>
      </c>
      <c r="N1037">
        <f t="shared" si="61"/>
        <v>47.123889803846893</v>
      </c>
      <c r="O1037">
        <v>10</v>
      </c>
      <c r="P1037" t="s">
        <v>29</v>
      </c>
      <c r="Q1037" t="s">
        <v>30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f t="shared" si="62"/>
        <v>0</v>
      </c>
      <c r="Y1037">
        <f t="shared" si="63"/>
        <v>47.123889803846893</v>
      </c>
    </row>
    <row r="1038" spans="1:25">
      <c r="A1038">
        <v>2020</v>
      </c>
      <c r="B1038" t="s">
        <v>25</v>
      </c>
      <c r="C1038">
        <v>29</v>
      </c>
      <c r="D1038" t="s">
        <v>75</v>
      </c>
      <c r="E1038">
        <v>51</v>
      </c>
      <c r="F1038">
        <v>2</v>
      </c>
      <c r="G1038" t="s">
        <v>27</v>
      </c>
      <c r="H1038" t="s">
        <v>63</v>
      </c>
      <c r="I1038" t="str">
        <f>VLOOKUP(H1038,CODE_SHEET!$A$2:$G$151,3,FALSE)</f>
        <v>Agaricia</v>
      </c>
      <c r="J1038" t="str">
        <f>VLOOKUP(H1038,CODE_SHEET!$A$2:$G$151,4,FALSE)</f>
        <v>larmarcki</v>
      </c>
      <c r="K1038" s="1">
        <v>20</v>
      </c>
      <c r="L1038" s="1">
        <v>10</v>
      </c>
      <c r="M1038" s="1">
        <v>1</v>
      </c>
      <c r="N1038">
        <f t="shared" si="61"/>
        <v>47.123889803846893</v>
      </c>
      <c r="O1038">
        <v>10</v>
      </c>
      <c r="P1038" t="s">
        <v>29</v>
      </c>
      <c r="Q1038" t="s">
        <v>30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f t="shared" si="62"/>
        <v>0</v>
      </c>
      <c r="Y1038">
        <f t="shared" si="63"/>
        <v>47.123889803846893</v>
      </c>
    </row>
    <row r="1039" spans="1:25">
      <c r="A1039">
        <v>2020</v>
      </c>
      <c r="B1039" t="s">
        <v>25</v>
      </c>
      <c r="C1039">
        <v>29</v>
      </c>
      <c r="D1039" t="s">
        <v>75</v>
      </c>
      <c r="E1039">
        <v>51</v>
      </c>
      <c r="F1039">
        <v>2</v>
      </c>
      <c r="G1039" t="s">
        <v>27</v>
      </c>
      <c r="H1039" t="s">
        <v>32</v>
      </c>
      <c r="I1039" t="str">
        <f>VLOOKUP(H1039,CODE_SHEET!$A$2:$G$151,3,FALSE)</f>
        <v>Porites</v>
      </c>
      <c r="J1039" t="str">
        <f>VLOOKUP(H1039,CODE_SHEET!$A$2:$G$151,4,FALSE)</f>
        <v>porites</v>
      </c>
      <c r="K1039" s="1">
        <v>15</v>
      </c>
      <c r="L1039" s="1">
        <v>5</v>
      </c>
      <c r="M1039" s="1">
        <v>5</v>
      </c>
      <c r="N1039">
        <f t="shared" si="61"/>
        <v>157.07963267948966</v>
      </c>
      <c r="O1039">
        <v>10</v>
      </c>
      <c r="P1039" t="s">
        <v>29</v>
      </c>
      <c r="Q1039" t="s">
        <v>30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f t="shared" si="62"/>
        <v>0</v>
      </c>
      <c r="Y1039">
        <f t="shared" si="63"/>
        <v>157.07963267948966</v>
      </c>
    </row>
    <row r="1040" spans="1:25">
      <c r="A1040">
        <v>2020</v>
      </c>
      <c r="B1040" t="s">
        <v>25</v>
      </c>
      <c r="C1040">
        <v>29</v>
      </c>
      <c r="D1040" t="s">
        <v>75</v>
      </c>
      <c r="E1040">
        <v>51</v>
      </c>
      <c r="F1040">
        <v>2</v>
      </c>
      <c r="G1040" t="s">
        <v>27</v>
      </c>
      <c r="H1040" t="s">
        <v>33</v>
      </c>
      <c r="I1040" t="str">
        <f>VLOOKUP(H1040,CODE_SHEET!$A$2:$G$151,3,FALSE)</f>
        <v>Agaricia</v>
      </c>
      <c r="J1040" t="str">
        <f>VLOOKUP(H1040,CODE_SHEET!$A$2:$G$151,4,FALSE)</f>
        <v>agaricites</v>
      </c>
      <c r="K1040" s="1">
        <v>30</v>
      </c>
      <c r="L1040" s="1">
        <v>25</v>
      </c>
      <c r="M1040" s="1">
        <v>30</v>
      </c>
      <c r="N1040">
        <f t="shared" si="61"/>
        <v>2591.8139392115791</v>
      </c>
      <c r="O1040">
        <v>10</v>
      </c>
      <c r="P1040" t="s">
        <v>41</v>
      </c>
      <c r="Q1040" t="s">
        <v>45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50</v>
      </c>
      <c r="X1040">
        <f t="shared" si="62"/>
        <v>1295.9069696057895</v>
      </c>
      <c r="Y1040">
        <f t="shared" si="63"/>
        <v>1295.9069696057895</v>
      </c>
    </row>
    <row r="1041" spans="1:25">
      <c r="A1041">
        <v>2020</v>
      </c>
      <c r="B1041" t="s">
        <v>25</v>
      </c>
      <c r="C1041">
        <v>29</v>
      </c>
      <c r="D1041" t="s">
        <v>75</v>
      </c>
      <c r="E1041">
        <v>51</v>
      </c>
      <c r="F1041">
        <v>2</v>
      </c>
      <c r="G1041" t="s">
        <v>27</v>
      </c>
      <c r="H1041" t="s">
        <v>35</v>
      </c>
      <c r="I1041" t="str">
        <f>VLOOKUP(H1041,CODE_SHEET!$A$2:$G$151,3,FALSE)</f>
        <v>Orbicella</v>
      </c>
      <c r="J1041" t="str">
        <f>VLOOKUP(H1041,CODE_SHEET!$A$2:$G$151,4,FALSE)</f>
        <v>franksi</v>
      </c>
      <c r="K1041" s="1">
        <v>30</v>
      </c>
      <c r="L1041" s="1">
        <v>40</v>
      </c>
      <c r="M1041" s="1">
        <v>15</v>
      </c>
      <c r="N1041">
        <f t="shared" si="61"/>
        <v>1649.3361431346414</v>
      </c>
      <c r="O1041">
        <v>10</v>
      </c>
      <c r="P1041" t="s">
        <v>29</v>
      </c>
      <c r="Q1041" t="s">
        <v>30</v>
      </c>
      <c r="R1041">
        <v>10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f t="shared" si="62"/>
        <v>0</v>
      </c>
      <c r="Y1041">
        <f t="shared" si="63"/>
        <v>1649.3361431346414</v>
      </c>
    </row>
    <row r="1042" spans="1:25">
      <c r="A1042">
        <v>2020</v>
      </c>
      <c r="B1042" t="s">
        <v>25</v>
      </c>
      <c r="C1042">
        <v>29</v>
      </c>
      <c r="D1042" t="s">
        <v>75</v>
      </c>
      <c r="E1042">
        <v>51</v>
      </c>
      <c r="F1042">
        <v>2</v>
      </c>
      <c r="G1042" t="s">
        <v>27</v>
      </c>
      <c r="H1042" t="s">
        <v>76</v>
      </c>
      <c r="I1042" t="str">
        <f>VLOOKUP(H1042,CODE_SHEET!$A$2:$G$151,3,FALSE)</f>
        <v>Leptoseris</v>
      </c>
      <c r="J1042" t="str">
        <f>VLOOKUP(H1042,CODE_SHEET!$A$2:$G$151,4,FALSE)</f>
        <v>cucullatta</v>
      </c>
      <c r="K1042" s="1">
        <v>20</v>
      </c>
      <c r="L1042" s="1">
        <v>15</v>
      </c>
      <c r="M1042" s="1">
        <v>1</v>
      </c>
      <c r="N1042">
        <f t="shared" si="61"/>
        <v>54.977871437821378</v>
      </c>
      <c r="O1042">
        <v>10</v>
      </c>
      <c r="P1042" t="s">
        <v>29</v>
      </c>
      <c r="Q1042" t="s">
        <v>30</v>
      </c>
      <c r="R1042">
        <v>0</v>
      </c>
      <c r="S1042">
        <v>0</v>
      </c>
      <c r="T1042">
        <v>15</v>
      </c>
      <c r="U1042">
        <v>0</v>
      </c>
      <c r="V1042">
        <v>0</v>
      </c>
      <c r="W1042">
        <v>0</v>
      </c>
      <c r="X1042">
        <f t="shared" si="62"/>
        <v>0</v>
      </c>
      <c r="Y1042">
        <f t="shared" si="63"/>
        <v>54.977871437821378</v>
      </c>
    </row>
    <row r="1043" spans="1:25">
      <c r="A1043">
        <v>2020</v>
      </c>
      <c r="B1043" t="s">
        <v>25</v>
      </c>
      <c r="C1043">
        <v>29</v>
      </c>
      <c r="D1043" t="s">
        <v>75</v>
      </c>
      <c r="E1043">
        <v>51</v>
      </c>
      <c r="F1043">
        <v>2</v>
      </c>
      <c r="G1043" t="s">
        <v>27</v>
      </c>
      <c r="H1043" t="s">
        <v>39</v>
      </c>
      <c r="I1043" t="str">
        <f>VLOOKUP(H1043,CODE_SHEET!$A$2:$G$151,3,FALSE)</f>
        <v>Orbicella</v>
      </c>
      <c r="J1043" t="str">
        <f>VLOOKUP(H1043,CODE_SHEET!$A$2:$G$151,4,FALSE)</f>
        <v>faveolata</v>
      </c>
      <c r="K1043" s="1">
        <v>30</v>
      </c>
      <c r="L1043" s="1">
        <v>30</v>
      </c>
      <c r="M1043" s="1">
        <v>1</v>
      </c>
      <c r="N1043">
        <f t="shared" si="61"/>
        <v>94.247779607693786</v>
      </c>
      <c r="O1043">
        <v>10</v>
      </c>
      <c r="P1043" t="s">
        <v>29</v>
      </c>
      <c r="Q1043" t="s">
        <v>30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15</v>
      </c>
      <c r="X1043">
        <f t="shared" si="62"/>
        <v>14.137166941154067</v>
      </c>
      <c r="Y1043">
        <f t="shared" si="63"/>
        <v>80.110612666539723</v>
      </c>
    </row>
    <row r="1044" spans="1:25">
      <c r="A1044">
        <v>2020</v>
      </c>
      <c r="B1044" t="s">
        <v>25</v>
      </c>
      <c r="C1044">
        <v>29</v>
      </c>
      <c r="D1044" t="s">
        <v>75</v>
      </c>
      <c r="E1044">
        <v>51</v>
      </c>
      <c r="F1044">
        <v>2</v>
      </c>
      <c r="G1044" t="s">
        <v>27</v>
      </c>
      <c r="H1044" t="s">
        <v>33</v>
      </c>
      <c r="I1044" t="str">
        <f>VLOOKUP(H1044,CODE_SHEET!$A$2:$G$151,3,FALSE)</f>
        <v>Agaricia</v>
      </c>
      <c r="J1044" t="str">
        <f>VLOOKUP(H1044,CODE_SHEET!$A$2:$G$151,4,FALSE)</f>
        <v>agaricites</v>
      </c>
      <c r="K1044" s="1">
        <v>30</v>
      </c>
      <c r="L1044" s="1">
        <v>25</v>
      </c>
      <c r="M1044" s="1">
        <v>10</v>
      </c>
      <c r="N1044">
        <f t="shared" si="61"/>
        <v>863.93797973719313</v>
      </c>
      <c r="O1044">
        <v>10</v>
      </c>
      <c r="P1044" t="s">
        <v>29</v>
      </c>
      <c r="Q1044" t="s">
        <v>30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25</v>
      </c>
      <c r="X1044">
        <f t="shared" si="62"/>
        <v>215.98449493429828</v>
      </c>
      <c r="Y1044">
        <f t="shared" si="63"/>
        <v>647.95348480289488</v>
      </c>
    </row>
    <row r="1045" spans="1:25">
      <c r="A1045">
        <v>2020</v>
      </c>
      <c r="B1045" t="s">
        <v>25</v>
      </c>
      <c r="C1045">
        <v>29</v>
      </c>
      <c r="D1045" t="s">
        <v>75</v>
      </c>
      <c r="E1045">
        <v>51</v>
      </c>
      <c r="F1045">
        <v>2</v>
      </c>
      <c r="G1045" t="s">
        <v>27</v>
      </c>
      <c r="H1045" t="s">
        <v>33</v>
      </c>
      <c r="I1045" t="str">
        <f>VLOOKUP(H1045,CODE_SHEET!$A$2:$G$151,3,FALSE)</f>
        <v>Agaricia</v>
      </c>
      <c r="J1045" t="str">
        <f>VLOOKUP(H1045,CODE_SHEET!$A$2:$G$151,4,FALSE)</f>
        <v>agaricites</v>
      </c>
      <c r="K1045" s="1">
        <v>15</v>
      </c>
      <c r="L1045" s="1">
        <v>15</v>
      </c>
      <c r="M1045" s="1">
        <v>15</v>
      </c>
      <c r="N1045">
        <f t="shared" si="61"/>
        <v>706.85834705770344</v>
      </c>
      <c r="O1045">
        <v>10</v>
      </c>
      <c r="P1045" t="s">
        <v>29</v>
      </c>
      <c r="Q1045" t="s">
        <v>30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f t="shared" si="62"/>
        <v>0</v>
      </c>
      <c r="Y1045">
        <f t="shared" si="63"/>
        <v>706.85834705770344</v>
      </c>
    </row>
    <row r="1046" spans="1:25">
      <c r="A1046">
        <v>2020</v>
      </c>
      <c r="B1046" t="s">
        <v>25</v>
      </c>
      <c r="C1046">
        <v>29</v>
      </c>
      <c r="D1046" t="s">
        <v>75</v>
      </c>
      <c r="E1046">
        <v>51</v>
      </c>
      <c r="F1046">
        <v>2</v>
      </c>
      <c r="G1046" t="s">
        <v>27</v>
      </c>
      <c r="H1046" t="s">
        <v>37</v>
      </c>
      <c r="I1046" t="str">
        <f>VLOOKUP(H1046,CODE_SHEET!$A$2:$G$151,3,FALSE)</f>
        <v>Pseudodiploria</v>
      </c>
      <c r="J1046" t="str">
        <f>VLOOKUP(H1046,CODE_SHEET!$A$2:$G$151,4,FALSE)</f>
        <v>strigosa</v>
      </c>
      <c r="K1046" s="1">
        <v>80</v>
      </c>
      <c r="L1046" s="1">
        <v>30</v>
      </c>
      <c r="M1046" s="1">
        <v>10</v>
      </c>
      <c r="N1046">
        <f t="shared" si="61"/>
        <v>1727.8759594743863</v>
      </c>
      <c r="O1046">
        <v>10</v>
      </c>
      <c r="P1046" t="s">
        <v>29</v>
      </c>
      <c r="Q1046" t="s">
        <v>30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10</v>
      </c>
      <c r="X1046">
        <f t="shared" si="62"/>
        <v>172.78759594743863</v>
      </c>
      <c r="Y1046">
        <f t="shared" si="63"/>
        <v>1555.0883635269477</v>
      </c>
    </row>
    <row r="1047" spans="1:25">
      <c r="A1047">
        <v>2020</v>
      </c>
      <c r="B1047" t="s">
        <v>25</v>
      </c>
      <c r="C1047">
        <v>29</v>
      </c>
      <c r="D1047" t="s">
        <v>75</v>
      </c>
      <c r="E1047">
        <v>51</v>
      </c>
      <c r="F1047">
        <v>2</v>
      </c>
      <c r="G1047" t="s">
        <v>27</v>
      </c>
      <c r="H1047" t="s">
        <v>28</v>
      </c>
      <c r="I1047" t="str">
        <f>VLOOKUP(H1047,CODE_SHEET!$A$2:$G$151,3,FALSE)</f>
        <v>Porites</v>
      </c>
      <c r="J1047" t="str">
        <f>VLOOKUP(H1047,CODE_SHEET!$A$2:$G$151,4,FALSE)</f>
        <v>astreoides</v>
      </c>
      <c r="K1047" s="1">
        <v>12</v>
      </c>
      <c r="L1047" s="1">
        <v>10</v>
      </c>
      <c r="M1047" s="1">
        <v>5</v>
      </c>
      <c r="N1047">
        <f t="shared" si="61"/>
        <v>172.7875959474386</v>
      </c>
      <c r="O1047">
        <v>10</v>
      </c>
      <c r="P1047" t="s">
        <v>29</v>
      </c>
      <c r="Q1047" t="s">
        <v>30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f t="shared" si="62"/>
        <v>0</v>
      </c>
      <c r="Y1047">
        <f t="shared" si="63"/>
        <v>172.7875959474386</v>
      </c>
    </row>
    <row r="1048" spans="1:25">
      <c r="A1048">
        <v>2020</v>
      </c>
      <c r="B1048" t="s">
        <v>25</v>
      </c>
      <c r="C1048">
        <v>29</v>
      </c>
      <c r="D1048" t="s">
        <v>75</v>
      </c>
      <c r="E1048">
        <v>51</v>
      </c>
      <c r="F1048">
        <v>2</v>
      </c>
      <c r="G1048" t="s">
        <v>27</v>
      </c>
      <c r="H1048" t="s">
        <v>63</v>
      </c>
      <c r="I1048" t="str">
        <f>VLOOKUP(H1048,CODE_SHEET!$A$2:$G$151,3,FALSE)</f>
        <v>Agaricia</v>
      </c>
      <c r="J1048" t="str">
        <f>VLOOKUP(H1048,CODE_SHEET!$A$2:$G$151,4,FALSE)</f>
        <v>larmarcki</v>
      </c>
      <c r="K1048" s="1">
        <v>30</v>
      </c>
      <c r="L1048" s="1">
        <v>2</v>
      </c>
      <c r="M1048" s="1">
        <v>1</v>
      </c>
      <c r="N1048">
        <f t="shared" si="61"/>
        <v>50.26548245743669</v>
      </c>
      <c r="O1048">
        <v>10</v>
      </c>
      <c r="P1048" t="s">
        <v>29</v>
      </c>
      <c r="Q1048" t="s">
        <v>30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f t="shared" si="62"/>
        <v>0</v>
      </c>
      <c r="Y1048">
        <f t="shared" si="63"/>
        <v>50.26548245743669</v>
      </c>
    </row>
    <row r="1049" spans="1:25">
      <c r="A1049">
        <v>2020</v>
      </c>
      <c r="B1049" t="s">
        <v>25</v>
      </c>
      <c r="C1049">
        <v>29</v>
      </c>
      <c r="D1049" t="s">
        <v>75</v>
      </c>
      <c r="E1049">
        <v>51</v>
      </c>
      <c r="F1049">
        <v>2</v>
      </c>
      <c r="G1049" t="s">
        <v>27</v>
      </c>
      <c r="H1049" t="s">
        <v>33</v>
      </c>
      <c r="I1049" t="str">
        <f>VLOOKUP(H1049,CODE_SHEET!$A$2:$G$151,3,FALSE)</f>
        <v>Agaricia</v>
      </c>
      <c r="J1049" t="str">
        <f>VLOOKUP(H1049,CODE_SHEET!$A$2:$G$151,4,FALSE)</f>
        <v>agaricites</v>
      </c>
      <c r="K1049" s="1">
        <v>15</v>
      </c>
      <c r="L1049" s="1">
        <v>15</v>
      </c>
      <c r="M1049" s="1">
        <v>1</v>
      </c>
      <c r="N1049">
        <f t="shared" si="61"/>
        <v>47.123889803846893</v>
      </c>
      <c r="O1049">
        <v>10</v>
      </c>
      <c r="P1049" t="s">
        <v>29</v>
      </c>
      <c r="Q1049" t="s">
        <v>30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f t="shared" si="62"/>
        <v>0</v>
      </c>
      <c r="Y1049">
        <f t="shared" si="63"/>
        <v>47.123889803846893</v>
      </c>
    </row>
    <row r="1050" spans="1:25">
      <c r="A1050">
        <v>2020</v>
      </c>
      <c r="B1050" t="s">
        <v>25</v>
      </c>
      <c r="C1050">
        <v>29</v>
      </c>
      <c r="D1050" t="s">
        <v>75</v>
      </c>
      <c r="E1050">
        <v>51</v>
      </c>
      <c r="F1050">
        <v>2</v>
      </c>
      <c r="G1050" t="s">
        <v>27</v>
      </c>
      <c r="H1050" t="s">
        <v>33</v>
      </c>
      <c r="I1050" t="str">
        <f>VLOOKUP(H1050,CODE_SHEET!$A$2:$G$151,3,FALSE)</f>
        <v>Agaricia</v>
      </c>
      <c r="J1050" t="str">
        <f>VLOOKUP(H1050,CODE_SHEET!$A$2:$G$151,4,FALSE)</f>
        <v>agaricites</v>
      </c>
      <c r="K1050" s="1">
        <v>20</v>
      </c>
      <c r="L1050" s="1">
        <v>10</v>
      </c>
      <c r="M1050" s="1">
        <v>1</v>
      </c>
      <c r="N1050">
        <f t="shared" si="61"/>
        <v>47.123889803846893</v>
      </c>
      <c r="O1050">
        <v>10</v>
      </c>
      <c r="P1050" t="s">
        <v>29</v>
      </c>
      <c r="Q1050" t="s">
        <v>30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f t="shared" si="62"/>
        <v>0</v>
      </c>
      <c r="Y1050">
        <f t="shared" si="63"/>
        <v>47.123889803846893</v>
      </c>
    </row>
    <row r="1051" spans="1:25">
      <c r="A1051">
        <v>2020</v>
      </c>
      <c r="B1051" t="s">
        <v>25</v>
      </c>
      <c r="C1051">
        <v>29</v>
      </c>
      <c r="D1051" t="s">
        <v>75</v>
      </c>
      <c r="E1051">
        <v>51</v>
      </c>
      <c r="F1051">
        <v>2</v>
      </c>
      <c r="G1051" t="s">
        <v>27</v>
      </c>
      <c r="H1051" t="s">
        <v>33</v>
      </c>
      <c r="I1051" t="str">
        <f>VLOOKUP(H1051,CODE_SHEET!$A$2:$G$151,3,FALSE)</f>
        <v>Agaricia</v>
      </c>
      <c r="J1051" t="str">
        <f>VLOOKUP(H1051,CODE_SHEET!$A$2:$G$151,4,FALSE)</f>
        <v>agaricites</v>
      </c>
      <c r="K1051" s="1">
        <v>20</v>
      </c>
      <c r="L1051" s="1">
        <v>15</v>
      </c>
      <c r="M1051" s="1">
        <v>15</v>
      </c>
      <c r="N1051">
        <f t="shared" si="61"/>
        <v>824.66807156732068</v>
      </c>
      <c r="O1051">
        <v>10</v>
      </c>
      <c r="P1051" t="s">
        <v>29</v>
      </c>
      <c r="Q1051" t="s">
        <v>30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15</v>
      </c>
      <c r="X1051">
        <f t="shared" si="62"/>
        <v>123.7002107350981</v>
      </c>
      <c r="Y1051">
        <f t="shared" si="63"/>
        <v>700.96786083222264</v>
      </c>
    </row>
    <row r="1052" spans="1:25">
      <c r="A1052">
        <v>2020</v>
      </c>
      <c r="B1052" t="s">
        <v>25</v>
      </c>
      <c r="C1052">
        <v>29</v>
      </c>
      <c r="D1052" t="s">
        <v>75</v>
      </c>
      <c r="E1052">
        <v>51</v>
      </c>
      <c r="F1052">
        <v>2</v>
      </c>
      <c r="G1052" t="s">
        <v>27</v>
      </c>
      <c r="H1052" t="s">
        <v>28</v>
      </c>
      <c r="I1052" t="str">
        <f>VLOOKUP(H1052,CODE_SHEET!$A$2:$G$151,3,FALSE)</f>
        <v>Porites</v>
      </c>
      <c r="J1052" t="str">
        <f>VLOOKUP(H1052,CODE_SHEET!$A$2:$G$151,4,FALSE)</f>
        <v>astreoides</v>
      </c>
      <c r="K1052" s="1">
        <v>30</v>
      </c>
      <c r="L1052" s="1">
        <v>25</v>
      </c>
      <c r="M1052" s="1">
        <v>15</v>
      </c>
      <c r="N1052">
        <f t="shared" si="61"/>
        <v>1295.9069696057895</v>
      </c>
      <c r="O1052">
        <v>10</v>
      </c>
      <c r="P1052" t="s">
        <v>29</v>
      </c>
      <c r="Q1052" t="s">
        <v>30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f t="shared" si="62"/>
        <v>0</v>
      </c>
      <c r="Y1052">
        <f t="shared" si="63"/>
        <v>1295.9069696057895</v>
      </c>
    </row>
    <row r="1053" spans="1:25">
      <c r="A1053">
        <v>2020</v>
      </c>
      <c r="B1053" t="s">
        <v>25</v>
      </c>
      <c r="C1053">
        <v>29</v>
      </c>
      <c r="D1053" t="s">
        <v>75</v>
      </c>
      <c r="E1053">
        <v>51</v>
      </c>
      <c r="F1053">
        <v>2</v>
      </c>
      <c r="G1053" t="s">
        <v>27</v>
      </c>
      <c r="H1053" t="s">
        <v>28</v>
      </c>
      <c r="I1053" t="str">
        <f>VLOOKUP(H1053,CODE_SHEET!$A$2:$G$151,3,FALSE)</f>
        <v>Porites</v>
      </c>
      <c r="J1053" t="str">
        <f>VLOOKUP(H1053,CODE_SHEET!$A$2:$G$151,4,FALSE)</f>
        <v>astreoides</v>
      </c>
      <c r="K1053" s="1">
        <v>25</v>
      </c>
      <c r="L1053" s="1">
        <v>10</v>
      </c>
      <c r="M1053" s="1">
        <v>5</v>
      </c>
      <c r="N1053">
        <f t="shared" si="61"/>
        <v>274.88935718910693</v>
      </c>
      <c r="O1053">
        <v>10</v>
      </c>
      <c r="P1053" t="s">
        <v>29</v>
      </c>
      <c r="Q1053" t="s">
        <v>30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f t="shared" si="62"/>
        <v>0</v>
      </c>
      <c r="Y1053">
        <f t="shared" si="63"/>
        <v>274.88935718910693</v>
      </c>
    </row>
    <row r="1054" spans="1:25">
      <c r="A1054">
        <v>2020</v>
      </c>
      <c r="B1054" t="s">
        <v>25</v>
      </c>
      <c r="C1054">
        <v>29</v>
      </c>
      <c r="D1054" t="s">
        <v>75</v>
      </c>
      <c r="E1054">
        <v>51</v>
      </c>
      <c r="F1054">
        <v>2</v>
      </c>
      <c r="G1054" t="s">
        <v>27</v>
      </c>
      <c r="H1054" t="s">
        <v>28</v>
      </c>
      <c r="I1054" t="str">
        <f>VLOOKUP(H1054,CODE_SHEET!$A$2:$G$151,3,FALSE)</f>
        <v>Porites</v>
      </c>
      <c r="J1054" t="str">
        <f>VLOOKUP(H1054,CODE_SHEET!$A$2:$G$151,4,FALSE)</f>
        <v>astreoides</v>
      </c>
      <c r="K1054" s="1">
        <v>30</v>
      </c>
      <c r="L1054" s="1">
        <v>20</v>
      </c>
      <c r="M1054" s="1">
        <v>10</v>
      </c>
      <c r="N1054">
        <f t="shared" si="61"/>
        <v>785.39816339744834</v>
      </c>
      <c r="O1054">
        <v>10</v>
      </c>
      <c r="P1054" t="s">
        <v>29</v>
      </c>
      <c r="Q1054" t="s">
        <v>30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f t="shared" si="62"/>
        <v>0</v>
      </c>
      <c r="Y1054">
        <f t="shared" si="63"/>
        <v>785.39816339744834</v>
      </c>
    </row>
    <row r="1055" spans="1:25">
      <c r="A1055">
        <v>2020</v>
      </c>
      <c r="B1055" t="s">
        <v>25</v>
      </c>
      <c r="C1055">
        <v>29</v>
      </c>
      <c r="D1055" t="s">
        <v>75</v>
      </c>
      <c r="E1055">
        <v>51</v>
      </c>
      <c r="F1055">
        <v>2</v>
      </c>
      <c r="G1055" t="s">
        <v>27</v>
      </c>
      <c r="H1055" t="s">
        <v>33</v>
      </c>
      <c r="I1055" t="str">
        <f>VLOOKUP(H1055,CODE_SHEET!$A$2:$G$151,3,FALSE)</f>
        <v>Agaricia</v>
      </c>
      <c r="J1055" t="str">
        <f>VLOOKUP(H1055,CODE_SHEET!$A$2:$G$151,4,FALSE)</f>
        <v>agaricites</v>
      </c>
      <c r="K1055" s="1">
        <v>20</v>
      </c>
      <c r="L1055" s="1">
        <v>20</v>
      </c>
      <c r="M1055" s="1">
        <v>20</v>
      </c>
      <c r="N1055">
        <f t="shared" si="61"/>
        <v>1256.6370614359173</v>
      </c>
      <c r="O1055">
        <v>10</v>
      </c>
      <c r="P1055" t="s">
        <v>29</v>
      </c>
      <c r="Q1055" t="s">
        <v>30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25</v>
      </c>
      <c r="X1055">
        <f t="shared" si="62"/>
        <v>314.15926535897933</v>
      </c>
      <c r="Y1055">
        <f t="shared" si="63"/>
        <v>942.47779607693792</v>
      </c>
    </row>
    <row r="1056" spans="1:25">
      <c r="A1056">
        <v>2020</v>
      </c>
      <c r="B1056" t="s">
        <v>25</v>
      </c>
      <c r="C1056">
        <v>29</v>
      </c>
      <c r="D1056" t="s">
        <v>75</v>
      </c>
      <c r="E1056">
        <v>51</v>
      </c>
      <c r="F1056">
        <v>2</v>
      </c>
      <c r="G1056" t="s">
        <v>27</v>
      </c>
      <c r="H1056" t="s">
        <v>34</v>
      </c>
      <c r="I1056" t="str">
        <f>VLOOKUP(H1056,CODE_SHEET!$A$2:$G$151,3,FALSE)</f>
        <v>Orbicella</v>
      </c>
      <c r="J1056" t="str">
        <f>VLOOKUP(H1056,CODE_SHEET!$A$2:$G$151,4,FALSE)</f>
        <v>annularis</v>
      </c>
      <c r="K1056" s="1">
        <v>15</v>
      </c>
      <c r="L1056" s="1">
        <v>15</v>
      </c>
      <c r="M1056" s="1">
        <v>15</v>
      </c>
      <c r="N1056">
        <f t="shared" si="61"/>
        <v>706.85834705770344</v>
      </c>
      <c r="O1056">
        <v>10</v>
      </c>
      <c r="P1056" t="s">
        <v>29</v>
      </c>
      <c r="Q1056" t="s">
        <v>30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f t="shared" si="62"/>
        <v>0</v>
      </c>
      <c r="Y1056">
        <f t="shared" si="63"/>
        <v>706.85834705770344</v>
      </c>
    </row>
    <row r="1057" spans="1:25">
      <c r="A1057">
        <v>2020</v>
      </c>
      <c r="B1057" t="s">
        <v>25</v>
      </c>
      <c r="C1057">
        <v>29</v>
      </c>
      <c r="D1057" t="s">
        <v>75</v>
      </c>
      <c r="E1057">
        <v>51</v>
      </c>
      <c r="F1057">
        <v>2</v>
      </c>
      <c r="G1057" t="s">
        <v>27</v>
      </c>
      <c r="H1057" t="s">
        <v>39</v>
      </c>
      <c r="I1057" t="str">
        <f>VLOOKUP(H1057,CODE_SHEET!$A$2:$G$151,3,FALSE)</f>
        <v>Orbicella</v>
      </c>
      <c r="J1057" t="str">
        <f>VLOOKUP(H1057,CODE_SHEET!$A$2:$G$151,4,FALSE)</f>
        <v>faveolata</v>
      </c>
      <c r="K1057" s="1">
        <v>80</v>
      </c>
      <c r="L1057" s="1">
        <v>50</v>
      </c>
      <c r="M1057" s="1">
        <v>50</v>
      </c>
      <c r="N1057">
        <f t="shared" si="61"/>
        <v>10210.176124166828</v>
      </c>
      <c r="O1057">
        <v>10</v>
      </c>
      <c r="P1057" t="s">
        <v>29</v>
      </c>
      <c r="Q1057" t="s">
        <v>30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f t="shared" si="62"/>
        <v>0</v>
      </c>
      <c r="Y1057">
        <f t="shared" si="63"/>
        <v>10210.176124166828</v>
      </c>
    </row>
    <row r="1058" spans="1:25">
      <c r="A1058">
        <v>2020</v>
      </c>
      <c r="B1058" t="s">
        <v>25</v>
      </c>
      <c r="C1058">
        <v>29</v>
      </c>
      <c r="D1058" t="s">
        <v>75</v>
      </c>
      <c r="E1058">
        <v>51</v>
      </c>
      <c r="F1058">
        <v>2</v>
      </c>
      <c r="G1058" t="s">
        <v>27</v>
      </c>
      <c r="H1058" t="s">
        <v>39</v>
      </c>
      <c r="I1058" t="str">
        <f>VLOOKUP(H1058,CODE_SHEET!$A$2:$G$151,3,FALSE)</f>
        <v>Orbicella</v>
      </c>
      <c r="J1058" t="str">
        <f>VLOOKUP(H1058,CODE_SHEET!$A$2:$G$151,4,FALSE)</f>
        <v>faveolata</v>
      </c>
      <c r="K1058" s="1">
        <v>35</v>
      </c>
      <c r="L1058" s="1">
        <v>25</v>
      </c>
      <c r="M1058" s="1">
        <v>70</v>
      </c>
      <c r="N1058">
        <f t="shared" si="61"/>
        <v>6597.3445725385664</v>
      </c>
      <c r="O1058">
        <v>10</v>
      </c>
      <c r="P1058" t="s">
        <v>29</v>
      </c>
      <c r="Q1058" t="s">
        <v>30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f t="shared" si="62"/>
        <v>0</v>
      </c>
      <c r="Y1058">
        <f t="shared" si="63"/>
        <v>6597.3445725385664</v>
      </c>
    </row>
    <row r="1059" spans="1:25">
      <c r="A1059">
        <v>2020</v>
      </c>
      <c r="B1059" t="s">
        <v>25</v>
      </c>
      <c r="C1059">
        <v>29</v>
      </c>
      <c r="D1059" t="s">
        <v>75</v>
      </c>
      <c r="E1059">
        <v>51</v>
      </c>
      <c r="F1059">
        <v>2</v>
      </c>
      <c r="G1059" t="s">
        <v>27</v>
      </c>
      <c r="H1059" t="s">
        <v>39</v>
      </c>
      <c r="I1059" t="str">
        <f>VLOOKUP(H1059,CODE_SHEET!$A$2:$G$151,3,FALSE)</f>
        <v>Orbicella</v>
      </c>
      <c r="J1059" t="str">
        <f>VLOOKUP(H1059,CODE_SHEET!$A$2:$G$151,4,FALSE)</f>
        <v>faveolata</v>
      </c>
      <c r="K1059" s="1">
        <v>20</v>
      </c>
      <c r="L1059" s="1">
        <v>10</v>
      </c>
      <c r="M1059" s="1">
        <v>10</v>
      </c>
      <c r="N1059">
        <f t="shared" si="61"/>
        <v>471.23889803846896</v>
      </c>
      <c r="O1059">
        <v>10</v>
      </c>
      <c r="P1059" t="s">
        <v>29</v>
      </c>
      <c r="Q1059" t="s">
        <v>30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f t="shared" si="62"/>
        <v>0</v>
      </c>
      <c r="Y1059">
        <f t="shared" si="63"/>
        <v>471.23889803846896</v>
      </c>
    </row>
    <row r="1060" spans="1:25">
      <c r="A1060">
        <v>2020</v>
      </c>
      <c r="B1060" t="s">
        <v>25</v>
      </c>
      <c r="C1060">
        <v>29</v>
      </c>
      <c r="D1060" t="s">
        <v>75</v>
      </c>
      <c r="E1060">
        <v>51</v>
      </c>
      <c r="F1060">
        <v>2</v>
      </c>
      <c r="G1060" t="s">
        <v>27</v>
      </c>
      <c r="H1060" t="s">
        <v>67</v>
      </c>
      <c r="I1060" t="str">
        <f>VLOOKUP(H1060,CODE_SHEET!$A$2:$G$151,3,FALSE)</f>
        <v>Mycetophellia</v>
      </c>
      <c r="J1060" t="str">
        <f>VLOOKUP(H1060,CODE_SHEET!$A$2:$G$151,4,FALSE)</f>
        <v>aliciae</v>
      </c>
      <c r="K1060" s="1">
        <v>30</v>
      </c>
      <c r="L1060" s="1">
        <v>20</v>
      </c>
      <c r="M1060" s="1">
        <v>1</v>
      </c>
      <c r="N1060">
        <f t="shared" si="61"/>
        <v>78.539816339744817</v>
      </c>
      <c r="O1060">
        <v>10</v>
      </c>
      <c r="P1060" t="s">
        <v>29</v>
      </c>
      <c r="Q1060" t="s">
        <v>30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f t="shared" si="62"/>
        <v>0</v>
      </c>
      <c r="Y1060">
        <f t="shared" si="63"/>
        <v>78.539816339744817</v>
      </c>
    </row>
    <row r="1061" spans="1:25">
      <c r="A1061">
        <v>2020</v>
      </c>
      <c r="B1061" t="s">
        <v>25</v>
      </c>
      <c r="C1061">
        <v>29</v>
      </c>
      <c r="D1061" t="s">
        <v>75</v>
      </c>
      <c r="E1061">
        <v>51</v>
      </c>
      <c r="F1061">
        <v>2</v>
      </c>
      <c r="G1061" t="s">
        <v>27</v>
      </c>
      <c r="H1061" t="s">
        <v>33</v>
      </c>
      <c r="I1061" t="str">
        <f>VLOOKUP(H1061,CODE_SHEET!$A$2:$G$151,3,FALSE)</f>
        <v>Agaricia</v>
      </c>
      <c r="J1061" t="str">
        <f>VLOOKUP(H1061,CODE_SHEET!$A$2:$G$151,4,FALSE)</f>
        <v>agaricites</v>
      </c>
      <c r="K1061" s="1">
        <v>20</v>
      </c>
      <c r="L1061" s="1">
        <v>10</v>
      </c>
      <c r="M1061" s="1">
        <v>5</v>
      </c>
      <c r="N1061">
        <f t="shared" ref="N1061:N1070" si="64">PI()*(K1061/2)*M1061+PI()*(L1061/2)*M1061</f>
        <v>235.61944901923448</v>
      </c>
      <c r="O1061">
        <v>10</v>
      </c>
      <c r="P1061" t="s">
        <v>29</v>
      </c>
      <c r="Q1061" t="s">
        <v>30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f t="shared" si="62"/>
        <v>0</v>
      </c>
      <c r="Y1061">
        <f t="shared" si="63"/>
        <v>235.61944901923448</v>
      </c>
    </row>
    <row r="1062" spans="1:25">
      <c r="A1062">
        <v>2020</v>
      </c>
      <c r="B1062" t="s">
        <v>25</v>
      </c>
      <c r="C1062">
        <v>29</v>
      </c>
      <c r="D1062" t="s">
        <v>75</v>
      </c>
      <c r="E1062">
        <v>51</v>
      </c>
      <c r="F1062">
        <v>2</v>
      </c>
      <c r="G1062" t="s">
        <v>27</v>
      </c>
      <c r="H1062" t="s">
        <v>33</v>
      </c>
      <c r="I1062" t="str">
        <f>VLOOKUP(H1062,CODE_SHEET!$A$2:$G$151,3,FALSE)</f>
        <v>Agaricia</v>
      </c>
      <c r="J1062" t="str">
        <f>VLOOKUP(H1062,CODE_SHEET!$A$2:$G$151,4,FALSE)</f>
        <v>agaricites</v>
      </c>
      <c r="K1062" s="1">
        <v>15</v>
      </c>
      <c r="L1062" s="1">
        <v>10</v>
      </c>
      <c r="M1062" s="1">
        <v>1</v>
      </c>
      <c r="N1062">
        <f t="shared" si="64"/>
        <v>39.269908169872409</v>
      </c>
      <c r="O1062">
        <v>10</v>
      </c>
      <c r="P1062" t="s">
        <v>29</v>
      </c>
      <c r="Q1062" t="s">
        <v>30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f t="shared" si="62"/>
        <v>0</v>
      </c>
      <c r="Y1062">
        <f t="shared" si="63"/>
        <v>39.269908169872409</v>
      </c>
    </row>
    <row r="1063" spans="1:25">
      <c r="A1063">
        <v>2020</v>
      </c>
      <c r="B1063" t="s">
        <v>25</v>
      </c>
      <c r="C1063">
        <v>29</v>
      </c>
      <c r="D1063" t="s">
        <v>75</v>
      </c>
      <c r="E1063">
        <v>51</v>
      </c>
      <c r="F1063">
        <v>2</v>
      </c>
      <c r="G1063" t="s">
        <v>27</v>
      </c>
      <c r="H1063" t="s">
        <v>35</v>
      </c>
      <c r="I1063" t="str">
        <f>VLOOKUP(H1063,CODE_SHEET!$A$2:$G$151,3,FALSE)</f>
        <v>Orbicella</v>
      </c>
      <c r="J1063" t="str">
        <f>VLOOKUP(H1063,CODE_SHEET!$A$2:$G$151,4,FALSE)</f>
        <v>franksi</v>
      </c>
      <c r="K1063" s="1">
        <v>10</v>
      </c>
      <c r="L1063" s="1">
        <v>10</v>
      </c>
      <c r="M1063" s="1">
        <v>5</v>
      </c>
      <c r="N1063">
        <f t="shared" si="64"/>
        <v>157.07963267948966</v>
      </c>
      <c r="O1063">
        <v>10</v>
      </c>
      <c r="P1063" t="s">
        <v>29</v>
      </c>
      <c r="Q1063" t="s">
        <v>30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f t="shared" si="62"/>
        <v>0</v>
      </c>
      <c r="Y1063">
        <f t="shared" si="63"/>
        <v>157.07963267948966</v>
      </c>
    </row>
    <row r="1064" spans="1:25">
      <c r="A1064">
        <v>2020</v>
      </c>
      <c r="B1064" t="s">
        <v>25</v>
      </c>
      <c r="C1064">
        <v>29</v>
      </c>
      <c r="D1064" t="s">
        <v>75</v>
      </c>
      <c r="E1064">
        <v>51</v>
      </c>
      <c r="F1064">
        <v>2</v>
      </c>
      <c r="G1064" t="s">
        <v>27</v>
      </c>
      <c r="H1064" t="s">
        <v>32</v>
      </c>
      <c r="I1064" t="str">
        <f>VLOOKUP(H1064,CODE_SHEET!$A$2:$G$151,3,FALSE)</f>
        <v>Porites</v>
      </c>
      <c r="J1064" t="str">
        <f>VLOOKUP(H1064,CODE_SHEET!$A$2:$G$151,4,FALSE)</f>
        <v>porites</v>
      </c>
      <c r="K1064" s="1">
        <v>10</v>
      </c>
      <c r="L1064" s="1">
        <v>10</v>
      </c>
      <c r="M1064" s="1">
        <v>5</v>
      </c>
      <c r="N1064">
        <f t="shared" si="64"/>
        <v>157.07963267948966</v>
      </c>
      <c r="O1064">
        <v>10</v>
      </c>
      <c r="P1064" t="s">
        <v>29</v>
      </c>
      <c r="Q1064" t="s">
        <v>30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f t="shared" si="62"/>
        <v>0</v>
      </c>
      <c r="Y1064">
        <f t="shared" si="63"/>
        <v>157.07963267948966</v>
      </c>
    </row>
    <row r="1065" spans="1:25">
      <c r="A1065">
        <v>2020</v>
      </c>
      <c r="B1065" t="s">
        <v>25</v>
      </c>
      <c r="C1065">
        <v>29</v>
      </c>
      <c r="D1065" t="s">
        <v>75</v>
      </c>
      <c r="E1065">
        <v>51</v>
      </c>
      <c r="F1065">
        <v>2</v>
      </c>
      <c r="G1065" t="s">
        <v>27</v>
      </c>
      <c r="H1065" t="s">
        <v>33</v>
      </c>
      <c r="I1065" t="str">
        <f>VLOOKUP(H1065,CODE_SHEET!$A$2:$G$151,3,FALSE)</f>
        <v>Agaricia</v>
      </c>
      <c r="J1065" t="str">
        <f>VLOOKUP(H1065,CODE_SHEET!$A$2:$G$151,4,FALSE)</f>
        <v>agaricites</v>
      </c>
      <c r="K1065" s="1">
        <v>40</v>
      </c>
      <c r="L1065" s="1">
        <v>30</v>
      </c>
      <c r="M1065" s="1">
        <v>3</v>
      </c>
      <c r="N1065">
        <f t="shared" si="64"/>
        <v>329.86722862692824</v>
      </c>
      <c r="O1065">
        <v>10</v>
      </c>
      <c r="P1065" t="s">
        <v>41</v>
      </c>
      <c r="Q1065" t="s">
        <v>45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40</v>
      </c>
      <c r="X1065">
        <f t="shared" si="62"/>
        <v>131.94689145077129</v>
      </c>
      <c r="Y1065">
        <f t="shared" si="63"/>
        <v>197.92033717615695</v>
      </c>
    </row>
    <row r="1066" spans="1:25">
      <c r="A1066">
        <v>2020</v>
      </c>
      <c r="B1066" t="s">
        <v>25</v>
      </c>
      <c r="C1066">
        <v>29</v>
      </c>
      <c r="D1066" t="s">
        <v>75</v>
      </c>
      <c r="E1066">
        <v>51</v>
      </c>
      <c r="F1066">
        <v>2</v>
      </c>
      <c r="G1066" t="s">
        <v>27</v>
      </c>
      <c r="H1066" t="s">
        <v>33</v>
      </c>
      <c r="I1066" t="str">
        <f>VLOOKUP(H1066,CODE_SHEET!$A$2:$G$151,3,FALSE)</f>
        <v>Agaricia</v>
      </c>
      <c r="J1066" t="str">
        <f>VLOOKUP(H1066,CODE_SHEET!$A$2:$G$151,4,FALSE)</f>
        <v>agaricites</v>
      </c>
      <c r="K1066" s="1">
        <v>15</v>
      </c>
      <c r="L1066" s="1">
        <v>10</v>
      </c>
      <c r="M1066" s="1">
        <v>1</v>
      </c>
      <c r="N1066">
        <f t="shared" si="64"/>
        <v>39.269908169872409</v>
      </c>
      <c r="O1066">
        <v>10</v>
      </c>
      <c r="P1066" t="s">
        <v>29</v>
      </c>
      <c r="Q1066" t="s">
        <v>30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f t="shared" si="62"/>
        <v>0</v>
      </c>
      <c r="Y1066">
        <f t="shared" si="63"/>
        <v>39.269908169872409</v>
      </c>
    </row>
    <row r="1067" spans="1:25">
      <c r="A1067">
        <v>2020</v>
      </c>
      <c r="B1067" t="s">
        <v>25</v>
      </c>
      <c r="C1067">
        <v>29</v>
      </c>
      <c r="D1067" t="s">
        <v>75</v>
      </c>
      <c r="E1067">
        <v>51</v>
      </c>
      <c r="F1067">
        <v>2</v>
      </c>
      <c r="G1067" t="s">
        <v>27</v>
      </c>
      <c r="H1067" t="s">
        <v>44</v>
      </c>
      <c r="I1067" t="str">
        <f>VLOOKUP(H1067,CODE_SHEET!$A$2:$G$151,3,FALSE)</f>
        <v>Madracis</v>
      </c>
      <c r="J1067" t="str">
        <f>VLOOKUP(H1067,CODE_SHEET!$A$2:$G$151,4,FALSE)</f>
        <v>decactis</v>
      </c>
      <c r="K1067" s="1">
        <v>40</v>
      </c>
      <c r="L1067" s="1">
        <v>15</v>
      </c>
      <c r="M1067" s="1">
        <v>10</v>
      </c>
      <c r="N1067">
        <f t="shared" si="64"/>
        <v>863.93797973719313</v>
      </c>
      <c r="O1067">
        <v>10</v>
      </c>
      <c r="P1067" t="s">
        <v>29</v>
      </c>
      <c r="Q1067" t="s">
        <v>30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60</v>
      </c>
      <c r="X1067">
        <f t="shared" si="62"/>
        <v>518.36278784231581</v>
      </c>
      <c r="Y1067">
        <f t="shared" si="63"/>
        <v>345.57519189487732</v>
      </c>
    </row>
    <row r="1068" spans="1:25">
      <c r="A1068">
        <v>2020</v>
      </c>
      <c r="B1068" t="s">
        <v>25</v>
      </c>
      <c r="C1068">
        <v>29</v>
      </c>
      <c r="D1068" t="s">
        <v>75</v>
      </c>
      <c r="E1068">
        <v>51</v>
      </c>
      <c r="F1068">
        <v>2</v>
      </c>
      <c r="G1068" t="s">
        <v>27</v>
      </c>
      <c r="H1068" t="s">
        <v>28</v>
      </c>
      <c r="I1068" t="str">
        <f>VLOOKUP(H1068,CODE_SHEET!$A$2:$G$151,3,FALSE)</f>
        <v>Porites</v>
      </c>
      <c r="J1068" t="str">
        <f>VLOOKUP(H1068,CODE_SHEET!$A$2:$G$151,4,FALSE)</f>
        <v>astreoides</v>
      </c>
      <c r="K1068" s="1">
        <v>15</v>
      </c>
      <c r="L1068" s="1">
        <v>10</v>
      </c>
      <c r="M1068" s="1">
        <v>5</v>
      </c>
      <c r="N1068">
        <f t="shared" si="64"/>
        <v>196.34954084936209</v>
      </c>
      <c r="O1068">
        <v>10</v>
      </c>
      <c r="P1068" t="s">
        <v>29</v>
      </c>
      <c r="Q1068" t="s">
        <v>30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f t="shared" si="62"/>
        <v>0</v>
      </c>
      <c r="Y1068">
        <f t="shared" si="63"/>
        <v>196.34954084936209</v>
      </c>
    </row>
    <row r="1069" spans="1:25">
      <c r="A1069">
        <v>2020</v>
      </c>
      <c r="B1069" t="s">
        <v>25</v>
      </c>
      <c r="C1069">
        <v>29</v>
      </c>
      <c r="D1069" t="s">
        <v>75</v>
      </c>
      <c r="E1069">
        <v>51</v>
      </c>
      <c r="F1069">
        <v>2</v>
      </c>
      <c r="G1069" t="s">
        <v>27</v>
      </c>
      <c r="H1069" t="s">
        <v>33</v>
      </c>
      <c r="I1069" t="str">
        <f>VLOOKUP(H1069,CODE_SHEET!$A$2:$G$151,3,FALSE)</f>
        <v>Agaricia</v>
      </c>
      <c r="J1069" t="str">
        <f>VLOOKUP(H1069,CODE_SHEET!$A$2:$G$151,4,FALSE)</f>
        <v>agaricites</v>
      </c>
      <c r="K1069" s="1">
        <v>25</v>
      </c>
      <c r="L1069" s="1">
        <v>20</v>
      </c>
      <c r="M1069" s="1">
        <v>1</v>
      </c>
      <c r="N1069">
        <f t="shared" si="64"/>
        <v>70.685834705770347</v>
      </c>
      <c r="O1069">
        <v>10</v>
      </c>
      <c r="P1069" t="s">
        <v>29</v>
      </c>
      <c r="Q1069" t="s">
        <v>30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40</v>
      </c>
      <c r="X1069">
        <f t="shared" si="62"/>
        <v>28.274333882308142</v>
      </c>
      <c r="Y1069">
        <f t="shared" si="63"/>
        <v>42.411500823462205</v>
      </c>
    </row>
    <row r="1070" spans="1:25">
      <c r="A1070">
        <v>2020</v>
      </c>
      <c r="B1070" t="s">
        <v>25</v>
      </c>
      <c r="C1070">
        <v>29</v>
      </c>
      <c r="D1070" t="s">
        <v>75</v>
      </c>
      <c r="E1070">
        <v>51</v>
      </c>
      <c r="F1070">
        <v>2</v>
      </c>
      <c r="G1070" t="s">
        <v>27</v>
      </c>
      <c r="H1070" t="s">
        <v>35</v>
      </c>
      <c r="I1070" t="str">
        <f>VLOOKUP(H1070,CODE_SHEET!$A$2:$G$151,3,FALSE)</f>
        <v>Orbicella</v>
      </c>
      <c r="J1070" t="str">
        <f>VLOOKUP(H1070,CODE_SHEET!$A$2:$G$151,4,FALSE)</f>
        <v>franksi</v>
      </c>
      <c r="K1070" s="1">
        <v>15</v>
      </c>
      <c r="L1070" s="1">
        <v>20</v>
      </c>
      <c r="M1070" s="1">
        <v>10</v>
      </c>
      <c r="N1070">
        <f t="shared" si="64"/>
        <v>549.77871437821386</v>
      </c>
      <c r="O1070">
        <v>10</v>
      </c>
      <c r="P1070" t="s">
        <v>29</v>
      </c>
      <c r="Q1070" t="s">
        <v>30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f t="shared" si="62"/>
        <v>0</v>
      </c>
      <c r="Y1070">
        <f t="shared" si="63"/>
        <v>549.77871437821386</v>
      </c>
    </row>
    <row r="1071" spans="1:25">
      <c r="A1071">
        <v>2020</v>
      </c>
      <c r="B1071" t="s">
        <v>25</v>
      </c>
      <c r="C1071">
        <v>29</v>
      </c>
      <c r="D1071" t="s">
        <v>75</v>
      </c>
      <c r="E1071">
        <v>51</v>
      </c>
      <c r="F1071">
        <v>2</v>
      </c>
      <c r="G1071" t="s">
        <v>27</v>
      </c>
      <c r="H1071" t="s">
        <v>35</v>
      </c>
      <c r="I1071" t="str">
        <f>VLOOKUP(H1071,CODE_SHEET!$A$2:$G$151,3,FALSE)</f>
        <v>Orbicella</v>
      </c>
      <c r="J1071" t="str">
        <f>VLOOKUP(H1071,CODE_SHEET!$A$2:$G$151,4,FALSE)</f>
        <v>franksi</v>
      </c>
      <c r="K1071" s="1">
        <v>15</v>
      </c>
      <c r="L1071" s="1">
        <v>10</v>
      </c>
      <c r="M1071" s="1">
        <v>1</v>
      </c>
      <c r="N1071">
        <f t="shared" ref="N1071:N1134" si="65">PI()*(K1071/2)*M1071+PI()*(L1071/2)*M1071</f>
        <v>39.269908169872409</v>
      </c>
      <c r="O1071">
        <v>10</v>
      </c>
      <c r="P1071" t="s">
        <v>29</v>
      </c>
      <c r="Q1071" t="s">
        <v>30</v>
      </c>
      <c r="R1071">
        <v>0</v>
      </c>
      <c r="S1071">
        <v>0</v>
      </c>
      <c r="T1071">
        <v>50</v>
      </c>
      <c r="U1071">
        <v>0</v>
      </c>
      <c r="V1071">
        <v>0</v>
      </c>
      <c r="W1071">
        <v>0</v>
      </c>
      <c r="X1071">
        <f t="shared" si="62"/>
        <v>0</v>
      </c>
      <c r="Y1071">
        <f t="shared" si="63"/>
        <v>39.269908169872409</v>
      </c>
    </row>
    <row r="1072" spans="1:25">
      <c r="A1072">
        <v>2020</v>
      </c>
      <c r="B1072" t="s">
        <v>70</v>
      </c>
      <c r="C1072">
        <v>2</v>
      </c>
      <c r="D1072" t="s">
        <v>77</v>
      </c>
      <c r="E1072">
        <v>29</v>
      </c>
      <c r="F1072">
        <v>2</v>
      </c>
      <c r="G1072" t="s">
        <v>27</v>
      </c>
      <c r="H1072" t="s">
        <v>39</v>
      </c>
      <c r="I1072" t="str">
        <f>VLOOKUP(H1072,CODE_SHEET!$A$2:$G$151,3,FALSE)</f>
        <v>Orbicella</v>
      </c>
      <c r="J1072" t="str">
        <f>VLOOKUP(H1072,CODE_SHEET!$A$2:$G$151,4,FALSE)</f>
        <v>faveolata</v>
      </c>
      <c r="K1072" s="1">
        <v>20</v>
      </c>
      <c r="L1072" s="1">
        <v>20</v>
      </c>
      <c r="M1072" s="1">
        <v>15</v>
      </c>
      <c r="N1072">
        <f t="shared" si="65"/>
        <v>942.47779607693792</v>
      </c>
      <c r="O1072">
        <v>10</v>
      </c>
      <c r="P1072" t="s">
        <v>29</v>
      </c>
      <c r="Q1072" t="s">
        <v>30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75</v>
      </c>
      <c r="X1072">
        <f t="shared" si="62"/>
        <v>706.85834705770344</v>
      </c>
      <c r="Y1072">
        <f t="shared" si="63"/>
        <v>235.61944901923448</v>
      </c>
    </row>
    <row r="1073" spans="1:25">
      <c r="A1073">
        <v>2020</v>
      </c>
      <c r="B1073" t="s">
        <v>70</v>
      </c>
      <c r="C1073">
        <v>2</v>
      </c>
      <c r="D1073" t="s">
        <v>77</v>
      </c>
      <c r="E1073">
        <v>29</v>
      </c>
      <c r="F1073">
        <v>2</v>
      </c>
      <c r="G1073" t="s">
        <v>27</v>
      </c>
      <c r="H1073" t="s">
        <v>31</v>
      </c>
      <c r="I1073" t="str">
        <f>VLOOKUP(H1073,CODE_SHEET!$A$2:$G$151,3,FALSE)</f>
        <v>Siderastrea</v>
      </c>
      <c r="J1073" t="str">
        <f>VLOOKUP(H1073,CODE_SHEET!$A$2:$G$151,4,FALSE)</f>
        <v>siderea</v>
      </c>
      <c r="K1073" s="1">
        <v>12</v>
      </c>
      <c r="L1073" s="1">
        <v>10</v>
      </c>
      <c r="M1073" s="1">
        <v>5</v>
      </c>
      <c r="N1073">
        <f t="shared" si="65"/>
        <v>172.7875959474386</v>
      </c>
      <c r="O1073">
        <v>10</v>
      </c>
      <c r="P1073" t="s">
        <v>29</v>
      </c>
      <c r="Q1073" t="s">
        <v>30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f t="shared" si="62"/>
        <v>0</v>
      </c>
      <c r="Y1073">
        <f t="shared" si="63"/>
        <v>172.7875959474386</v>
      </c>
    </row>
    <row r="1074" spans="1:25">
      <c r="A1074">
        <v>2020</v>
      </c>
      <c r="B1074" t="s">
        <v>70</v>
      </c>
      <c r="C1074">
        <v>2</v>
      </c>
      <c r="D1074" t="s">
        <v>77</v>
      </c>
      <c r="E1074">
        <v>29</v>
      </c>
      <c r="F1074">
        <v>2</v>
      </c>
      <c r="G1074" t="s">
        <v>27</v>
      </c>
      <c r="H1074" t="s">
        <v>31</v>
      </c>
      <c r="I1074" t="str">
        <f>VLOOKUP(H1074,CODE_SHEET!$A$2:$G$151,3,FALSE)</f>
        <v>Siderastrea</v>
      </c>
      <c r="J1074" t="str">
        <f>VLOOKUP(H1074,CODE_SHEET!$A$2:$G$151,4,FALSE)</f>
        <v>siderea</v>
      </c>
      <c r="K1074" s="1">
        <v>20</v>
      </c>
      <c r="L1074" s="1">
        <v>10</v>
      </c>
      <c r="M1074" s="1">
        <v>1</v>
      </c>
      <c r="N1074">
        <f t="shared" si="65"/>
        <v>47.123889803846893</v>
      </c>
      <c r="O1074">
        <v>10</v>
      </c>
      <c r="P1074" t="s">
        <v>29</v>
      </c>
      <c r="Q1074" t="s">
        <v>30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f t="shared" si="62"/>
        <v>0</v>
      </c>
      <c r="Y1074">
        <f t="shared" si="63"/>
        <v>47.123889803846893</v>
      </c>
    </row>
    <row r="1075" spans="1:25">
      <c r="A1075">
        <v>2020</v>
      </c>
      <c r="B1075" t="s">
        <v>70</v>
      </c>
      <c r="C1075">
        <v>2</v>
      </c>
      <c r="D1075" t="s">
        <v>77</v>
      </c>
      <c r="E1075">
        <v>29</v>
      </c>
      <c r="F1075">
        <v>2</v>
      </c>
      <c r="G1075" t="s">
        <v>27</v>
      </c>
      <c r="H1075" t="s">
        <v>31</v>
      </c>
      <c r="I1075" t="str">
        <f>VLOOKUP(H1075,CODE_SHEET!$A$2:$G$151,3,FALSE)</f>
        <v>Siderastrea</v>
      </c>
      <c r="J1075" t="str">
        <f>VLOOKUP(H1075,CODE_SHEET!$A$2:$G$151,4,FALSE)</f>
        <v>siderea</v>
      </c>
      <c r="K1075" s="1">
        <v>20</v>
      </c>
      <c r="L1075" s="1">
        <v>10</v>
      </c>
      <c r="M1075" s="1">
        <v>1</v>
      </c>
      <c r="N1075">
        <f t="shared" si="65"/>
        <v>47.123889803846893</v>
      </c>
      <c r="O1075">
        <v>10</v>
      </c>
      <c r="P1075" t="s">
        <v>29</v>
      </c>
      <c r="Q1075" t="s">
        <v>30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f t="shared" si="62"/>
        <v>0</v>
      </c>
      <c r="Y1075">
        <f t="shared" si="63"/>
        <v>47.123889803846893</v>
      </c>
    </row>
    <row r="1076" spans="1:25">
      <c r="A1076">
        <v>2020</v>
      </c>
      <c r="B1076" t="s">
        <v>70</v>
      </c>
      <c r="C1076">
        <v>2</v>
      </c>
      <c r="D1076" t="s">
        <v>77</v>
      </c>
      <c r="E1076">
        <v>29</v>
      </c>
      <c r="F1076">
        <v>2</v>
      </c>
      <c r="G1076" t="s">
        <v>27</v>
      </c>
      <c r="H1076" t="s">
        <v>33</v>
      </c>
      <c r="I1076" t="str">
        <f>VLOOKUP(H1076,CODE_SHEET!$A$2:$G$151,3,FALSE)</f>
        <v>Agaricia</v>
      </c>
      <c r="J1076" t="str">
        <f>VLOOKUP(H1076,CODE_SHEET!$A$2:$G$151,4,FALSE)</f>
        <v>agaricites</v>
      </c>
      <c r="K1076" s="1">
        <v>25</v>
      </c>
      <c r="L1076" s="1">
        <v>20</v>
      </c>
      <c r="M1076" s="1">
        <v>20</v>
      </c>
      <c r="N1076">
        <f t="shared" si="65"/>
        <v>1413.7166941154069</v>
      </c>
      <c r="O1076">
        <v>10</v>
      </c>
      <c r="P1076" t="s">
        <v>29</v>
      </c>
      <c r="Q1076" t="s">
        <v>30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30</v>
      </c>
      <c r="X1076">
        <f t="shared" si="62"/>
        <v>424.11500823462205</v>
      </c>
      <c r="Y1076">
        <f t="shared" si="63"/>
        <v>989.60168588078477</v>
      </c>
    </row>
    <row r="1077" spans="1:25">
      <c r="A1077">
        <v>2020</v>
      </c>
      <c r="B1077" t="s">
        <v>70</v>
      </c>
      <c r="C1077">
        <v>2</v>
      </c>
      <c r="D1077" t="s">
        <v>77</v>
      </c>
      <c r="E1077">
        <v>29</v>
      </c>
      <c r="F1077">
        <v>2</v>
      </c>
      <c r="G1077" t="s">
        <v>27</v>
      </c>
      <c r="H1077" t="s">
        <v>33</v>
      </c>
      <c r="I1077" t="str">
        <f>VLOOKUP(H1077,CODE_SHEET!$A$2:$G$151,3,FALSE)</f>
        <v>Agaricia</v>
      </c>
      <c r="J1077" t="str">
        <f>VLOOKUP(H1077,CODE_SHEET!$A$2:$G$151,4,FALSE)</f>
        <v>agaricites</v>
      </c>
      <c r="K1077" s="1">
        <v>20</v>
      </c>
      <c r="L1077" s="1">
        <v>10</v>
      </c>
      <c r="M1077" s="1">
        <v>5</v>
      </c>
      <c r="N1077">
        <f t="shared" si="65"/>
        <v>235.61944901923448</v>
      </c>
      <c r="O1077">
        <v>10</v>
      </c>
      <c r="P1077" t="s">
        <v>29</v>
      </c>
      <c r="Q1077" t="s">
        <v>30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f t="shared" si="62"/>
        <v>0</v>
      </c>
      <c r="Y1077">
        <f t="shared" si="63"/>
        <v>235.61944901923448</v>
      </c>
    </row>
    <row r="1078" spans="1:25">
      <c r="A1078">
        <v>2020</v>
      </c>
      <c r="B1078" t="s">
        <v>70</v>
      </c>
      <c r="C1078">
        <v>2</v>
      </c>
      <c r="D1078" t="s">
        <v>77</v>
      </c>
      <c r="E1078">
        <v>29</v>
      </c>
      <c r="F1078">
        <v>2</v>
      </c>
      <c r="G1078" t="s">
        <v>27</v>
      </c>
      <c r="H1078" t="s">
        <v>39</v>
      </c>
      <c r="I1078" t="str">
        <f>VLOOKUP(H1078,CODE_SHEET!$A$2:$G$151,3,FALSE)</f>
        <v>Orbicella</v>
      </c>
      <c r="J1078" t="str">
        <f>VLOOKUP(H1078,CODE_SHEET!$A$2:$G$151,4,FALSE)</f>
        <v>faveolata</v>
      </c>
      <c r="K1078" s="1">
        <v>18</v>
      </c>
      <c r="L1078" s="1">
        <v>20</v>
      </c>
      <c r="M1078" s="1">
        <v>25</v>
      </c>
      <c r="N1078">
        <f t="shared" si="65"/>
        <v>1492.2565104551518</v>
      </c>
      <c r="O1078">
        <v>10</v>
      </c>
      <c r="P1078" t="s">
        <v>29</v>
      </c>
      <c r="Q1078" t="s">
        <v>30</v>
      </c>
      <c r="R1078">
        <v>15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f t="shared" si="62"/>
        <v>0</v>
      </c>
      <c r="Y1078">
        <f t="shared" si="63"/>
        <v>1492.2565104551518</v>
      </c>
    </row>
    <row r="1079" spans="1:25">
      <c r="A1079">
        <v>2020</v>
      </c>
      <c r="B1079" t="s">
        <v>70</v>
      </c>
      <c r="C1079">
        <v>2</v>
      </c>
      <c r="D1079" t="s">
        <v>77</v>
      </c>
      <c r="E1079">
        <v>29</v>
      </c>
      <c r="F1079">
        <v>2</v>
      </c>
      <c r="G1079" t="s">
        <v>27</v>
      </c>
      <c r="H1079" t="s">
        <v>33</v>
      </c>
      <c r="I1079" t="str">
        <f>VLOOKUP(H1079,CODE_SHEET!$A$2:$G$151,3,FALSE)</f>
        <v>Agaricia</v>
      </c>
      <c r="J1079" t="str">
        <f>VLOOKUP(H1079,CODE_SHEET!$A$2:$G$151,4,FALSE)</f>
        <v>agaricites</v>
      </c>
      <c r="K1079" s="1">
        <v>15</v>
      </c>
      <c r="L1079" s="1">
        <v>10</v>
      </c>
      <c r="M1079" s="1">
        <v>10</v>
      </c>
      <c r="N1079">
        <f t="shared" si="65"/>
        <v>392.69908169872417</v>
      </c>
      <c r="O1079">
        <v>10</v>
      </c>
      <c r="P1079" t="s">
        <v>29</v>
      </c>
      <c r="Q1079" t="s">
        <v>30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f t="shared" si="62"/>
        <v>0</v>
      </c>
      <c r="Y1079">
        <f t="shared" si="63"/>
        <v>392.69908169872417</v>
      </c>
    </row>
    <row r="1080" spans="1:25">
      <c r="A1080">
        <v>2020</v>
      </c>
      <c r="B1080" t="s">
        <v>70</v>
      </c>
      <c r="C1080">
        <v>2</v>
      </c>
      <c r="D1080" t="s">
        <v>77</v>
      </c>
      <c r="E1080">
        <v>29</v>
      </c>
      <c r="F1080">
        <v>2</v>
      </c>
      <c r="G1080" t="s">
        <v>27</v>
      </c>
      <c r="H1080" t="s">
        <v>31</v>
      </c>
      <c r="I1080" t="str">
        <f>VLOOKUP(H1080,CODE_SHEET!$A$2:$G$151,3,FALSE)</f>
        <v>Siderastrea</v>
      </c>
      <c r="J1080" t="str">
        <f>VLOOKUP(H1080,CODE_SHEET!$A$2:$G$151,4,FALSE)</f>
        <v>siderea</v>
      </c>
      <c r="K1080" s="1">
        <v>40</v>
      </c>
      <c r="L1080" s="1">
        <v>30</v>
      </c>
      <c r="M1080" s="1">
        <v>10</v>
      </c>
      <c r="N1080">
        <f t="shared" si="65"/>
        <v>1099.5574287564277</v>
      </c>
      <c r="O1080">
        <v>10</v>
      </c>
      <c r="P1080" t="s">
        <v>29</v>
      </c>
      <c r="Q1080" t="s">
        <v>30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95</v>
      </c>
      <c r="X1080">
        <f t="shared" si="62"/>
        <v>1044.5795573186062</v>
      </c>
      <c r="Y1080">
        <f t="shared" si="63"/>
        <v>54.977871437821477</v>
      </c>
    </row>
    <row r="1081" spans="1:25">
      <c r="A1081">
        <v>2020</v>
      </c>
      <c r="B1081" t="s">
        <v>70</v>
      </c>
      <c r="C1081">
        <v>2</v>
      </c>
      <c r="D1081" t="s">
        <v>77</v>
      </c>
      <c r="E1081">
        <v>29</v>
      </c>
      <c r="F1081">
        <v>2</v>
      </c>
      <c r="G1081" t="s">
        <v>27</v>
      </c>
      <c r="H1081" t="s">
        <v>33</v>
      </c>
      <c r="I1081" t="str">
        <f>VLOOKUP(H1081,CODE_SHEET!$A$2:$G$151,3,FALSE)</f>
        <v>Agaricia</v>
      </c>
      <c r="J1081" t="str">
        <f>VLOOKUP(H1081,CODE_SHEET!$A$2:$G$151,4,FALSE)</f>
        <v>agaricites</v>
      </c>
      <c r="K1081" s="1">
        <v>10</v>
      </c>
      <c r="L1081" s="1">
        <v>5</v>
      </c>
      <c r="M1081" s="1">
        <v>10</v>
      </c>
      <c r="N1081">
        <f t="shared" si="65"/>
        <v>235.61944901923448</v>
      </c>
      <c r="O1081">
        <v>10</v>
      </c>
      <c r="P1081" t="s">
        <v>29</v>
      </c>
      <c r="Q1081" t="s">
        <v>30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f t="shared" si="62"/>
        <v>0</v>
      </c>
      <c r="Y1081">
        <f t="shared" si="63"/>
        <v>235.61944901923448</v>
      </c>
    </row>
    <row r="1082" spans="1:25">
      <c r="A1082">
        <v>2020</v>
      </c>
      <c r="B1082" t="s">
        <v>70</v>
      </c>
      <c r="C1082">
        <v>2</v>
      </c>
      <c r="D1082" t="s">
        <v>77</v>
      </c>
      <c r="E1082">
        <v>29</v>
      </c>
      <c r="F1082">
        <v>2</v>
      </c>
      <c r="G1082" t="s">
        <v>27</v>
      </c>
      <c r="H1082" t="s">
        <v>33</v>
      </c>
      <c r="I1082" t="str">
        <f>VLOOKUP(H1082,CODE_SHEET!$A$2:$G$151,3,FALSE)</f>
        <v>Agaricia</v>
      </c>
      <c r="J1082" t="str">
        <f>VLOOKUP(H1082,CODE_SHEET!$A$2:$G$151,4,FALSE)</f>
        <v>agaricites</v>
      </c>
      <c r="K1082" s="1">
        <v>15</v>
      </c>
      <c r="L1082" s="1">
        <v>2</v>
      </c>
      <c r="M1082" s="1">
        <v>10</v>
      </c>
      <c r="N1082">
        <f t="shared" si="65"/>
        <v>267.03537555513242</v>
      </c>
      <c r="O1082">
        <v>10</v>
      </c>
      <c r="P1082" t="s">
        <v>29</v>
      </c>
      <c r="Q1082" t="s">
        <v>30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f t="shared" si="62"/>
        <v>0</v>
      </c>
      <c r="Y1082">
        <f t="shared" si="63"/>
        <v>267.03537555513242</v>
      </c>
    </row>
    <row r="1083" spans="1:25">
      <c r="A1083">
        <v>2020</v>
      </c>
      <c r="B1083" t="s">
        <v>70</v>
      </c>
      <c r="C1083">
        <v>2</v>
      </c>
      <c r="D1083" t="s">
        <v>77</v>
      </c>
      <c r="E1083">
        <v>29</v>
      </c>
      <c r="F1083">
        <v>2</v>
      </c>
      <c r="G1083" t="s">
        <v>27</v>
      </c>
      <c r="H1083" t="s">
        <v>67</v>
      </c>
      <c r="I1083" t="str">
        <f>VLOOKUP(H1083,CODE_SHEET!$A$2:$G$151,3,FALSE)</f>
        <v>Mycetophellia</v>
      </c>
      <c r="J1083" t="str">
        <f>VLOOKUP(H1083,CODE_SHEET!$A$2:$G$151,4,FALSE)</f>
        <v>aliciae</v>
      </c>
      <c r="K1083" s="1">
        <v>12</v>
      </c>
      <c r="L1083" s="1">
        <v>10</v>
      </c>
      <c r="M1083" s="1">
        <v>2</v>
      </c>
      <c r="N1083">
        <f t="shared" si="65"/>
        <v>69.115038378975441</v>
      </c>
      <c r="O1083">
        <v>10</v>
      </c>
      <c r="P1083" t="s">
        <v>29</v>
      </c>
      <c r="Q1083" t="s">
        <v>30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f t="shared" si="62"/>
        <v>0</v>
      </c>
      <c r="Y1083">
        <f t="shared" si="63"/>
        <v>69.115038378975441</v>
      </c>
    </row>
    <row r="1084" spans="1:25">
      <c r="A1084">
        <v>2020</v>
      </c>
      <c r="B1084" t="s">
        <v>70</v>
      </c>
      <c r="C1084">
        <v>2</v>
      </c>
      <c r="D1084" t="s">
        <v>77</v>
      </c>
      <c r="E1084">
        <v>29</v>
      </c>
      <c r="F1084">
        <v>2</v>
      </c>
      <c r="G1084" t="s">
        <v>27</v>
      </c>
      <c r="H1084" t="s">
        <v>39</v>
      </c>
      <c r="I1084" t="str">
        <f>VLOOKUP(H1084,CODE_SHEET!$A$2:$G$151,3,FALSE)</f>
        <v>Orbicella</v>
      </c>
      <c r="J1084" t="str">
        <f>VLOOKUP(H1084,CODE_SHEET!$A$2:$G$151,4,FALSE)</f>
        <v>faveolata</v>
      </c>
      <c r="K1084" s="1">
        <v>30</v>
      </c>
      <c r="L1084" s="1">
        <v>20</v>
      </c>
      <c r="M1084" s="1">
        <v>25</v>
      </c>
      <c r="N1084">
        <f t="shared" si="65"/>
        <v>1963.4954084936207</v>
      </c>
      <c r="O1084">
        <v>10</v>
      </c>
      <c r="P1084" t="s">
        <v>29</v>
      </c>
      <c r="Q1084" t="s">
        <v>30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20</v>
      </c>
      <c r="X1084">
        <f t="shared" ref="X1084:X1113" si="66">SUM(U1084:W1084)/100*N1084</f>
        <v>392.69908169872417</v>
      </c>
      <c r="Y1084">
        <f t="shared" ref="Y1084:Y1113" si="67">N1084-X1084</f>
        <v>1570.7963267948967</v>
      </c>
    </row>
    <row r="1085" spans="1:25">
      <c r="A1085">
        <v>2020</v>
      </c>
      <c r="B1085" t="s">
        <v>70</v>
      </c>
      <c r="C1085">
        <v>2</v>
      </c>
      <c r="D1085" t="s">
        <v>77</v>
      </c>
      <c r="E1085">
        <v>29</v>
      </c>
      <c r="F1085">
        <v>2</v>
      </c>
      <c r="G1085" t="s">
        <v>27</v>
      </c>
      <c r="H1085" t="s">
        <v>39</v>
      </c>
      <c r="I1085" t="str">
        <f>VLOOKUP(H1085,CODE_SHEET!$A$2:$G$151,3,FALSE)</f>
        <v>Orbicella</v>
      </c>
      <c r="J1085" t="str">
        <f>VLOOKUP(H1085,CODE_SHEET!$A$2:$G$151,4,FALSE)</f>
        <v>faveolata</v>
      </c>
      <c r="K1085" s="1">
        <v>45</v>
      </c>
      <c r="L1085" s="1">
        <v>30</v>
      </c>
      <c r="M1085" s="1">
        <v>30</v>
      </c>
      <c r="N1085">
        <f t="shared" si="65"/>
        <v>3534.2917352885174</v>
      </c>
      <c r="O1085">
        <v>10</v>
      </c>
      <c r="P1085" t="s">
        <v>29</v>
      </c>
      <c r="Q1085" t="s">
        <v>30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10</v>
      </c>
      <c r="X1085">
        <f t="shared" si="66"/>
        <v>353.42917352885178</v>
      </c>
      <c r="Y1085">
        <f t="shared" si="67"/>
        <v>3180.8625617596658</v>
      </c>
    </row>
    <row r="1086" spans="1:25">
      <c r="A1086">
        <v>2020</v>
      </c>
      <c r="B1086" t="s">
        <v>70</v>
      </c>
      <c r="C1086">
        <v>2</v>
      </c>
      <c r="D1086" t="s">
        <v>77</v>
      </c>
      <c r="E1086">
        <v>29</v>
      </c>
      <c r="F1086">
        <v>2</v>
      </c>
      <c r="G1086" t="s">
        <v>27</v>
      </c>
      <c r="H1086" t="s">
        <v>37</v>
      </c>
      <c r="I1086" t="str">
        <f>VLOOKUP(H1086,CODE_SHEET!$A$2:$G$151,3,FALSE)</f>
        <v>Pseudodiploria</v>
      </c>
      <c r="J1086" t="str">
        <f>VLOOKUP(H1086,CODE_SHEET!$A$2:$G$151,4,FALSE)</f>
        <v>strigosa</v>
      </c>
      <c r="K1086" s="1">
        <v>45</v>
      </c>
      <c r="L1086" s="1">
        <v>25</v>
      </c>
      <c r="M1086" s="1">
        <v>20</v>
      </c>
      <c r="N1086">
        <f t="shared" si="65"/>
        <v>2199.1148575128555</v>
      </c>
      <c r="O1086">
        <v>10</v>
      </c>
      <c r="P1086" t="s">
        <v>29</v>
      </c>
      <c r="Q1086" t="s">
        <v>30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f t="shared" si="66"/>
        <v>0</v>
      </c>
      <c r="Y1086">
        <f t="shared" si="67"/>
        <v>2199.1148575128555</v>
      </c>
    </row>
    <row r="1087" spans="1:25">
      <c r="A1087">
        <v>2020</v>
      </c>
      <c r="B1087" t="s">
        <v>70</v>
      </c>
      <c r="C1087">
        <v>2</v>
      </c>
      <c r="D1087" t="s">
        <v>77</v>
      </c>
      <c r="E1087">
        <v>29</v>
      </c>
      <c r="F1087">
        <v>2</v>
      </c>
      <c r="G1087" t="s">
        <v>27</v>
      </c>
      <c r="H1087" t="s">
        <v>43</v>
      </c>
      <c r="I1087" t="str">
        <f>VLOOKUP(H1087,CODE_SHEET!$A$2:$G$151,3,FALSE)</f>
        <v>Montastraea</v>
      </c>
      <c r="J1087" t="str">
        <f>VLOOKUP(H1087,CODE_SHEET!$A$2:$G$151,4,FALSE)</f>
        <v>cavernosa</v>
      </c>
      <c r="K1087" s="1">
        <v>55</v>
      </c>
      <c r="L1087" s="1">
        <v>35</v>
      </c>
      <c r="M1087" s="1">
        <v>15</v>
      </c>
      <c r="N1087">
        <f t="shared" si="65"/>
        <v>2120.5750411731105</v>
      </c>
      <c r="O1087">
        <v>10</v>
      </c>
      <c r="P1087" t="s">
        <v>29</v>
      </c>
      <c r="Q1087" t="s">
        <v>30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f t="shared" si="66"/>
        <v>0</v>
      </c>
      <c r="Y1087">
        <f t="shared" si="67"/>
        <v>2120.5750411731105</v>
      </c>
    </row>
    <row r="1088" spans="1:25">
      <c r="A1088">
        <v>2020</v>
      </c>
      <c r="B1088" t="s">
        <v>70</v>
      </c>
      <c r="C1088">
        <v>2</v>
      </c>
      <c r="D1088" t="s">
        <v>77</v>
      </c>
      <c r="E1088">
        <v>29</v>
      </c>
      <c r="F1088">
        <v>2</v>
      </c>
      <c r="G1088" t="s">
        <v>27</v>
      </c>
      <c r="H1088" t="s">
        <v>34</v>
      </c>
      <c r="I1088" t="str">
        <f>VLOOKUP(H1088,CODE_SHEET!$A$2:$G$151,3,FALSE)</f>
        <v>Orbicella</v>
      </c>
      <c r="J1088" t="str">
        <f>VLOOKUP(H1088,CODE_SHEET!$A$2:$G$151,4,FALSE)</f>
        <v>annularis</v>
      </c>
      <c r="K1088" s="1">
        <v>30</v>
      </c>
      <c r="L1088" s="1">
        <v>15</v>
      </c>
      <c r="M1088" s="1">
        <v>20</v>
      </c>
      <c r="N1088">
        <f t="shared" si="65"/>
        <v>1413.7166941154069</v>
      </c>
      <c r="O1088">
        <v>10</v>
      </c>
      <c r="P1088" t="s">
        <v>29</v>
      </c>
      <c r="Q1088" t="s">
        <v>30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f t="shared" si="66"/>
        <v>0</v>
      </c>
      <c r="Y1088">
        <f t="shared" si="67"/>
        <v>1413.7166941154069</v>
      </c>
    </row>
    <row r="1089" spans="1:25">
      <c r="A1089">
        <v>2020</v>
      </c>
      <c r="B1089" t="s">
        <v>70</v>
      </c>
      <c r="C1089">
        <v>2</v>
      </c>
      <c r="D1089" t="s">
        <v>77</v>
      </c>
      <c r="E1089">
        <v>29</v>
      </c>
      <c r="F1089">
        <v>2</v>
      </c>
      <c r="G1089" t="s">
        <v>27</v>
      </c>
      <c r="H1089" t="s">
        <v>33</v>
      </c>
      <c r="I1089" t="str">
        <f>VLOOKUP(H1089,CODE_SHEET!$A$2:$G$151,3,FALSE)</f>
        <v>Agaricia</v>
      </c>
      <c r="J1089" t="str">
        <f>VLOOKUP(H1089,CODE_SHEET!$A$2:$G$151,4,FALSE)</f>
        <v>agaricites</v>
      </c>
      <c r="K1089" s="1">
        <v>10</v>
      </c>
      <c r="L1089" s="1">
        <v>5</v>
      </c>
      <c r="M1089" s="1">
        <v>12</v>
      </c>
      <c r="N1089">
        <f t="shared" si="65"/>
        <v>282.74333882308133</v>
      </c>
      <c r="O1089">
        <v>10</v>
      </c>
      <c r="P1089" t="s">
        <v>29</v>
      </c>
      <c r="Q1089" t="s">
        <v>30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f t="shared" si="66"/>
        <v>0</v>
      </c>
      <c r="Y1089">
        <f t="shared" si="67"/>
        <v>282.74333882308133</v>
      </c>
    </row>
    <row r="1090" spans="1:25">
      <c r="A1090">
        <v>2020</v>
      </c>
      <c r="B1090" t="s">
        <v>70</v>
      </c>
      <c r="C1090">
        <v>2</v>
      </c>
      <c r="D1090" t="s">
        <v>77</v>
      </c>
      <c r="E1090">
        <v>29</v>
      </c>
      <c r="F1090">
        <v>2</v>
      </c>
      <c r="G1090" t="s">
        <v>27</v>
      </c>
      <c r="H1090" t="s">
        <v>33</v>
      </c>
      <c r="I1090" t="str">
        <f>VLOOKUP(H1090,CODE_SHEET!$A$2:$G$151,3,FALSE)</f>
        <v>Agaricia</v>
      </c>
      <c r="J1090" t="str">
        <f>VLOOKUP(H1090,CODE_SHEET!$A$2:$G$151,4,FALSE)</f>
        <v>agaricites</v>
      </c>
      <c r="K1090" s="1">
        <v>12</v>
      </c>
      <c r="L1090" s="1">
        <v>5</v>
      </c>
      <c r="M1090" s="1">
        <v>18</v>
      </c>
      <c r="N1090">
        <f t="shared" si="65"/>
        <v>480.66367599923831</v>
      </c>
      <c r="O1090">
        <v>10</v>
      </c>
      <c r="P1090" t="s">
        <v>29</v>
      </c>
      <c r="Q1090" t="s">
        <v>30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f t="shared" si="66"/>
        <v>0</v>
      </c>
      <c r="Y1090">
        <f t="shared" si="67"/>
        <v>480.66367599923831</v>
      </c>
    </row>
    <row r="1091" spans="1:25">
      <c r="A1091">
        <v>2020</v>
      </c>
      <c r="B1091" t="s">
        <v>70</v>
      </c>
      <c r="C1091">
        <v>2</v>
      </c>
      <c r="D1091" t="s">
        <v>77</v>
      </c>
      <c r="E1091">
        <v>29</v>
      </c>
      <c r="F1091">
        <v>2</v>
      </c>
      <c r="G1091" t="s">
        <v>27</v>
      </c>
      <c r="H1091" t="s">
        <v>33</v>
      </c>
      <c r="I1091" t="str">
        <f>VLOOKUP(H1091,CODE_SHEET!$A$2:$G$151,3,FALSE)</f>
        <v>Agaricia</v>
      </c>
      <c r="J1091" t="str">
        <f>VLOOKUP(H1091,CODE_SHEET!$A$2:$G$151,4,FALSE)</f>
        <v>agaricites</v>
      </c>
      <c r="K1091" s="1">
        <v>20</v>
      </c>
      <c r="L1091" s="1">
        <v>15</v>
      </c>
      <c r="M1091" s="1">
        <v>20</v>
      </c>
      <c r="N1091">
        <f t="shared" si="65"/>
        <v>1099.5574287564277</v>
      </c>
      <c r="O1091">
        <v>10</v>
      </c>
      <c r="P1091" t="s">
        <v>29</v>
      </c>
      <c r="Q1091" t="s">
        <v>30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f t="shared" si="66"/>
        <v>0</v>
      </c>
      <c r="Y1091">
        <f t="shared" si="67"/>
        <v>1099.5574287564277</v>
      </c>
    </row>
    <row r="1092" spans="1:25">
      <c r="A1092">
        <v>2020</v>
      </c>
      <c r="B1092" t="s">
        <v>70</v>
      </c>
      <c r="C1092">
        <v>2</v>
      </c>
      <c r="D1092" t="s">
        <v>77</v>
      </c>
      <c r="E1092">
        <v>29</v>
      </c>
      <c r="F1092">
        <v>2</v>
      </c>
      <c r="G1092" t="s">
        <v>27</v>
      </c>
      <c r="H1092" t="s">
        <v>31</v>
      </c>
      <c r="I1092" t="str">
        <f>VLOOKUP(H1092,CODE_SHEET!$A$2:$G$151,3,FALSE)</f>
        <v>Siderastrea</v>
      </c>
      <c r="J1092" t="str">
        <f>VLOOKUP(H1092,CODE_SHEET!$A$2:$G$151,4,FALSE)</f>
        <v>siderea</v>
      </c>
      <c r="K1092" s="1">
        <v>15</v>
      </c>
      <c r="L1092" s="1">
        <v>15</v>
      </c>
      <c r="M1092" s="1">
        <v>1</v>
      </c>
      <c r="N1092">
        <f t="shared" si="65"/>
        <v>47.123889803846893</v>
      </c>
      <c r="O1092">
        <v>10</v>
      </c>
      <c r="P1092" t="s">
        <v>29</v>
      </c>
      <c r="Q1092" t="s">
        <v>30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f t="shared" si="66"/>
        <v>0</v>
      </c>
      <c r="Y1092">
        <f t="shared" si="67"/>
        <v>47.123889803846893</v>
      </c>
    </row>
    <row r="1093" spans="1:25">
      <c r="A1093">
        <v>2020</v>
      </c>
      <c r="B1093" t="s">
        <v>70</v>
      </c>
      <c r="C1093">
        <v>2</v>
      </c>
      <c r="D1093" t="s">
        <v>77</v>
      </c>
      <c r="E1093">
        <v>29</v>
      </c>
      <c r="F1093">
        <v>2</v>
      </c>
      <c r="G1093" t="s">
        <v>27</v>
      </c>
      <c r="H1093" t="s">
        <v>33</v>
      </c>
      <c r="I1093" t="str">
        <f>VLOOKUP(H1093,CODE_SHEET!$A$2:$G$151,3,FALSE)</f>
        <v>Agaricia</v>
      </c>
      <c r="J1093" t="str">
        <f>VLOOKUP(H1093,CODE_SHEET!$A$2:$G$151,4,FALSE)</f>
        <v>agaricites</v>
      </c>
      <c r="K1093" s="1">
        <v>10</v>
      </c>
      <c r="L1093" s="1">
        <v>10</v>
      </c>
      <c r="M1093" s="1">
        <v>1</v>
      </c>
      <c r="N1093">
        <f t="shared" si="65"/>
        <v>31.415926535897931</v>
      </c>
      <c r="O1093">
        <v>10</v>
      </c>
      <c r="P1093" t="s">
        <v>29</v>
      </c>
      <c r="Q1093" t="s">
        <v>30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f t="shared" si="66"/>
        <v>0</v>
      </c>
      <c r="Y1093">
        <f t="shared" si="67"/>
        <v>31.415926535897931</v>
      </c>
    </row>
    <row r="1094" spans="1:25">
      <c r="A1094">
        <v>2020</v>
      </c>
      <c r="B1094" t="s">
        <v>70</v>
      </c>
      <c r="C1094">
        <v>2</v>
      </c>
      <c r="D1094" t="s">
        <v>77</v>
      </c>
      <c r="E1094">
        <v>29</v>
      </c>
      <c r="F1094">
        <v>2</v>
      </c>
      <c r="G1094" t="s">
        <v>27</v>
      </c>
      <c r="H1094" t="s">
        <v>48</v>
      </c>
      <c r="I1094" t="str">
        <f>VLOOKUP(H1094,CODE_SHEET!$A$2:$G$151,3,FALSE)</f>
        <v>Diploria</v>
      </c>
      <c r="J1094" t="str">
        <f>VLOOKUP(H1094,CODE_SHEET!$A$2:$G$151,4,FALSE)</f>
        <v>labyrinthyformis</v>
      </c>
      <c r="K1094" s="1">
        <v>20</v>
      </c>
      <c r="L1094" s="1">
        <v>18</v>
      </c>
      <c r="M1094" s="1">
        <v>12</v>
      </c>
      <c r="N1094">
        <f t="shared" si="65"/>
        <v>716.28312501847279</v>
      </c>
      <c r="O1094">
        <v>10</v>
      </c>
      <c r="P1094" t="s">
        <v>29</v>
      </c>
      <c r="Q1094" t="s">
        <v>30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f t="shared" si="66"/>
        <v>0</v>
      </c>
      <c r="Y1094">
        <f t="shared" si="67"/>
        <v>716.28312501847279</v>
      </c>
    </row>
    <row r="1095" spans="1:25">
      <c r="A1095">
        <v>2020</v>
      </c>
      <c r="B1095" t="s">
        <v>70</v>
      </c>
      <c r="C1095">
        <v>2</v>
      </c>
      <c r="D1095" t="s">
        <v>77</v>
      </c>
      <c r="E1095">
        <v>29</v>
      </c>
      <c r="F1095">
        <v>2</v>
      </c>
      <c r="G1095" t="s">
        <v>27</v>
      </c>
      <c r="H1095" t="s">
        <v>33</v>
      </c>
      <c r="I1095" t="str">
        <f>VLOOKUP(H1095,CODE_SHEET!$A$2:$G$151,3,FALSE)</f>
        <v>Agaricia</v>
      </c>
      <c r="J1095" t="str">
        <f>VLOOKUP(H1095,CODE_SHEET!$A$2:$G$151,4,FALSE)</f>
        <v>agaricites</v>
      </c>
      <c r="K1095" s="1">
        <v>30</v>
      </c>
      <c r="L1095" s="1">
        <v>27</v>
      </c>
      <c r="M1095" s="1">
        <v>30</v>
      </c>
      <c r="N1095">
        <f t="shared" si="65"/>
        <v>2686.0617188192728</v>
      </c>
      <c r="O1095">
        <v>10</v>
      </c>
      <c r="P1095" t="s">
        <v>29</v>
      </c>
      <c r="Q1095" t="s">
        <v>30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35</v>
      </c>
      <c r="X1095">
        <f t="shared" si="66"/>
        <v>940.12160158674544</v>
      </c>
      <c r="Y1095">
        <f t="shared" si="67"/>
        <v>1745.9401172325274</v>
      </c>
    </row>
    <row r="1096" spans="1:25">
      <c r="A1096">
        <v>2020</v>
      </c>
      <c r="B1096" t="s">
        <v>70</v>
      </c>
      <c r="C1096">
        <v>2</v>
      </c>
      <c r="D1096" t="s">
        <v>77</v>
      </c>
      <c r="E1096">
        <v>29</v>
      </c>
      <c r="F1096">
        <v>2</v>
      </c>
      <c r="G1096" t="s">
        <v>27</v>
      </c>
      <c r="H1096" t="s">
        <v>53</v>
      </c>
      <c r="I1096" t="str">
        <f>VLOOKUP(H1096,CODE_SHEET!$A$2:$G$151,3,FALSE)</f>
        <v>Madracis</v>
      </c>
      <c r="J1096" t="str">
        <f>VLOOKUP(H1096,CODE_SHEET!$A$2:$G$151,4,FALSE)</f>
        <v>auretenra</v>
      </c>
      <c r="K1096" s="1">
        <v>20</v>
      </c>
      <c r="L1096" s="1">
        <v>5</v>
      </c>
      <c r="M1096" s="1">
        <v>5</v>
      </c>
      <c r="N1096">
        <f t="shared" si="65"/>
        <v>196.34954084936209</v>
      </c>
      <c r="O1096">
        <v>10</v>
      </c>
      <c r="P1096" t="s">
        <v>29</v>
      </c>
      <c r="Q1096" t="s">
        <v>30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50</v>
      </c>
      <c r="X1096">
        <f t="shared" si="66"/>
        <v>98.174770424681043</v>
      </c>
      <c r="Y1096">
        <f t="shared" si="67"/>
        <v>98.174770424681043</v>
      </c>
    </row>
    <row r="1097" spans="1:25">
      <c r="A1097">
        <v>2020</v>
      </c>
      <c r="B1097" t="s">
        <v>70</v>
      </c>
      <c r="C1097">
        <v>2</v>
      </c>
      <c r="D1097" t="s">
        <v>77</v>
      </c>
      <c r="E1097">
        <v>29</v>
      </c>
      <c r="F1097">
        <v>2</v>
      </c>
      <c r="G1097" t="s">
        <v>27</v>
      </c>
      <c r="H1097" t="s">
        <v>36</v>
      </c>
      <c r="I1097" t="str">
        <f>VLOOKUP(H1097,CODE_SHEET!$A$2:$G$151,3,FALSE)</f>
        <v>Eusmilia</v>
      </c>
      <c r="J1097" t="str">
        <f>VLOOKUP(H1097,CODE_SHEET!$A$2:$G$151,4,FALSE)</f>
        <v>fastigiata</v>
      </c>
      <c r="K1097" s="1">
        <v>10</v>
      </c>
      <c r="L1097" s="1">
        <v>10</v>
      </c>
      <c r="M1097" s="1">
        <v>5</v>
      </c>
      <c r="N1097">
        <f t="shared" si="65"/>
        <v>157.07963267948966</v>
      </c>
      <c r="O1097">
        <v>10</v>
      </c>
      <c r="P1097" t="s">
        <v>29</v>
      </c>
      <c r="Q1097" t="s">
        <v>30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f t="shared" si="66"/>
        <v>0</v>
      </c>
      <c r="Y1097">
        <f t="shared" si="67"/>
        <v>157.07963267948966</v>
      </c>
    </row>
    <row r="1098" spans="1:25">
      <c r="A1098">
        <v>2020</v>
      </c>
      <c r="B1098" t="s">
        <v>70</v>
      </c>
      <c r="C1098">
        <v>2</v>
      </c>
      <c r="D1098" t="s">
        <v>77</v>
      </c>
      <c r="E1098">
        <v>29</v>
      </c>
      <c r="F1098">
        <v>2</v>
      </c>
      <c r="G1098" t="s">
        <v>27</v>
      </c>
      <c r="H1098" t="s">
        <v>44</v>
      </c>
      <c r="I1098" t="str">
        <f>VLOOKUP(H1098,CODE_SHEET!$A$2:$G$151,3,FALSE)</f>
        <v>Madracis</v>
      </c>
      <c r="J1098" t="str">
        <f>VLOOKUP(H1098,CODE_SHEET!$A$2:$G$151,4,FALSE)</f>
        <v>decactis</v>
      </c>
      <c r="K1098" s="1">
        <v>10</v>
      </c>
      <c r="L1098" s="1">
        <v>10</v>
      </c>
      <c r="M1098" s="1">
        <v>8</v>
      </c>
      <c r="N1098">
        <f t="shared" si="65"/>
        <v>251.32741228718345</v>
      </c>
      <c r="O1098">
        <v>10</v>
      </c>
      <c r="P1098" t="s">
        <v>29</v>
      </c>
      <c r="Q1098" t="s">
        <v>30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30</v>
      </c>
      <c r="X1098">
        <f t="shared" si="66"/>
        <v>75.398223686155035</v>
      </c>
      <c r="Y1098">
        <f t="shared" si="67"/>
        <v>175.92918860102841</v>
      </c>
    </row>
    <row r="1099" spans="1:25">
      <c r="A1099">
        <v>2020</v>
      </c>
      <c r="B1099" t="s">
        <v>70</v>
      </c>
      <c r="C1099">
        <v>2</v>
      </c>
      <c r="D1099" t="s">
        <v>77</v>
      </c>
      <c r="E1099">
        <v>29</v>
      </c>
      <c r="F1099">
        <v>2</v>
      </c>
      <c r="G1099" t="s">
        <v>27</v>
      </c>
      <c r="H1099" t="s">
        <v>39</v>
      </c>
      <c r="I1099" t="str">
        <f>VLOOKUP(H1099,CODE_SHEET!$A$2:$G$151,3,FALSE)</f>
        <v>Orbicella</v>
      </c>
      <c r="J1099" t="str">
        <f>VLOOKUP(H1099,CODE_SHEET!$A$2:$G$151,4,FALSE)</f>
        <v>faveolata</v>
      </c>
      <c r="K1099" s="1">
        <v>75</v>
      </c>
      <c r="L1099" s="1">
        <v>50</v>
      </c>
      <c r="M1099" s="1">
        <v>75</v>
      </c>
      <c r="N1099">
        <f t="shared" si="65"/>
        <v>14726.215563702157</v>
      </c>
      <c r="O1099">
        <v>10</v>
      </c>
      <c r="P1099" t="s">
        <v>29</v>
      </c>
      <c r="Q1099" t="s">
        <v>30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f t="shared" si="66"/>
        <v>0</v>
      </c>
      <c r="Y1099">
        <f t="shared" si="67"/>
        <v>14726.215563702157</v>
      </c>
    </row>
    <row r="1100" spans="1:25">
      <c r="A1100">
        <v>2020</v>
      </c>
      <c r="B1100" t="s">
        <v>70</v>
      </c>
      <c r="C1100">
        <v>2</v>
      </c>
      <c r="D1100" t="s">
        <v>77</v>
      </c>
      <c r="E1100">
        <v>29</v>
      </c>
      <c r="F1100">
        <v>2</v>
      </c>
      <c r="G1100" t="s">
        <v>27</v>
      </c>
      <c r="H1100" t="s">
        <v>33</v>
      </c>
      <c r="I1100" t="str">
        <f>VLOOKUP(H1100,CODE_SHEET!$A$2:$G$151,3,FALSE)</f>
        <v>Agaricia</v>
      </c>
      <c r="J1100" t="str">
        <f>VLOOKUP(H1100,CODE_SHEET!$A$2:$G$151,4,FALSE)</f>
        <v>agaricites</v>
      </c>
      <c r="K1100" s="1">
        <v>15</v>
      </c>
      <c r="L1100" s="1">
        <v>2</v>
      </c>
      <c r="M1100" s="1">
        <v>10</v>
      </c>
      <c r="N1100">
        <f t="shared" si="65"/>
        <v>267.03537555513242</v>
      </c>
      <c r="O1100">
        <v>10</v>
      </c>
      <c r="P1100" t="s">
        <v>29</v>
      </c>
      <c r="Q1100" t="s">
        <v>30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f t="shared" si="66"/>
        <v>0</v>
      </c>
      <c r="Y1100">
        <f t="shared" si="67"/>
        <v>267.03537555513242</v>
      </c>
    </row>
    <row r="1101" spans="1:25">
      <c r="A1101">
        <v>2020</v>
      </c>
      <c r="B1101" t="s">
        <v>70</v>
      </c>
      <c r="C1101">
        <v>2</v>
      </c>
      <c r="D1101" t="s">
        <v>77</v>
      </c>
      <c r="E1101">
        <v>29</v>
      </c>
      <c r="F1101">
        <v>2</v>
      </c>
      <c r="G1101" t="s">
        <v>27</v>
      </c>
      <c r="H1101" t="s">
        <v>31</v>
      </c>
      <c r="I1101" t="str">
        <f>VLOOKUP(H1101,CODE_SHEET!$A$2:$G$151,3,FALSE)</f>
        <v>Siderastrea</v>
      </c>
      <c r="J1101" t="str">
        <f>VLOOKUP(H1101,CODE_SHEET!$A$2:$G$151,4,FALSE)</f>
        <v>siderea</v>
      </c>
      <c r="K1101" s="1">
        <v>10</v>
      </c>
      <c r="L1101" s="1">
        <v>5</v>
      </c>
      <c r="M1101" s="1">
        <v>1</v>
      </c>
      <c r="N1101">
        <f t="shared" si="65"/>
        <v>23.561944901923447</v>
      </c>
      <c r="O1101">
        <v>10</v>
      </c>
      <c r="P1101" t="s">
        <v>29</v>
      </c>
      <c r="Q1101" t="s">
        <v>30</v>
      </c>
      <c r="R1101">
        <v>0</v>
      </c>
      <c r="S1101">
        <v>0</v>
      </c>
      <c r="T1101">
        <v>100</v>
      </c>
      <c r="U1101">
        <v>0</v>
      </c>
      <c r="V1101">
        <v>0</v>
      </c>
      <c r="W1101">
        <v>0</v>
      </c>
      <c r="X1101">
        <f t="shared" si="66"/>
        <v>0</v>
      </c>
      <c r="Y1101">
        <f t="shared" si="67"/>
        <v>23.561944901923447</v>
      </c>
    </row>
    <row r="1102" spans="1:25">
      <c r="A1102">
        <v>2020</v>
      </c>
      <c r="B1102" t="s">
        <v>70</v>
      </c>
      <c r="C1102">
        <v>2</v>
      </c>
      <c r="D1102" t="s">
        <v>77</v>
      </c>
      <c r="E1102">
        <v>29</v>
      </c>
      <c r="F1102">
        <v>2</v>
      </c>
      <c r="G1102" t="s">
        <v>27</v>
      </c>
      <c r="H1102" t="s">
        <v>33</v>
      </c>
      <c r="I1102" t="str">
        <f>VLOOKUP(H1102,CODE_SHEET!$A$2:$G$151,3,FALSE)</f>
        <v>Agaricia</v>
      </c>
      <c r="J1102" t="str">
        <f>VLOOKUP(H1102,CODE_SHEET!$A$2:$G$151,4,FALSE)</f>
        <v>agaricites</v>
      </c>
      <c r="K1102" s="1">
        <v>20</v>
      </c>
      <c r="L1102" s="1">
        <v>5</v>
      </c>
      <c r="M1102" s="1">
        <v>5</v>
      </c>
      <c r="N1102">
        <f t="shared" si="65"/>
        <v>196.34954084936209</v>
      </c>
      <c r="O1102">
        <v>10</v>
      </c>
      <c r="P1102" t="s">
        <v>29</v>
      </c>
      <c r="Q1102" t="s">
        <v>30</v>
      </c>
      <c r="R1102">
        <v>0</v>
      </c>
      <c r="S1102">
        <v>0</v>
      </c>
      <c r="T1102">
        <v>10</v>
      </c>
      <c r="U1102">
        <v>0</v>
      </c>
      <c r="V1102">
        <v>0</v>
      </c>
      <c r="W1102">
        <v>0</v>
      </c>
      <c r="X1102">
        <f t="shared" si="66"/>
        <v>0</v>
      </c>
      <c r="Y1102">
        <f t="shared" si="67"/>
        <v>196.34954084936209</v>
      </c>
    </row>
    <row r="1103" spans="1:25">
      <c r="A1103">
        <v>2020</v>
      </c>
      <c r="B1103" t="s">
        <v>70</v>
      </c>
      <c r="C1103">
        <v>2</v>
      </c>
      <c r="D1103" t="s">
        <v>77</v>
      </c>
      <c r="E1103">
        <v>29</v>
      </c>
      <c r="F1103">
        <v>2</v>
      </c>
      <c r="G1103" t="s">
        <v>27</v>
      </c>
      <c r="H1103" t="s">
        <v>31</v>
      </c>
      <c r="I1103" t="str">
        <f>VLOOKUP(H1103,CODE_SHEET!$A$2:$G$151,3,FALSE)</f>
        <v>Siderastrea</v>
      </c>
      <c r="J1103" t="str">
        <f>VLOOKUP(H1103,CODE_SHEET!$A$2:$G$151,4,FALSE)</f>
        <v>siderea</v>
      </c>
      <c r="K1103" s="1">
        <v>10</v>
      </c>
      <c r="L1103" s="1">
        <v>8</v>
      </c>
      <c r="M1103" s="1">
        <v>1</v>
      </c>
      <c r="N1103">
        <f t="shared" si="65"/>
        <v>28.274333882308138</v>
      </c>
      <c r="O1103">
        <v>10</v>
      </c>
      <c r="P1103" t="s">
        <v>29</v>
      </c>
      <c r="Q1103" t="s">
        <v>30</v>
      </c>
      <c r="R1103">
        <v>0</v>
      </c>
      <c r="S1103">
        <v>0</v>
      </c>
      <c r="T1103">
        <v>100</v>
      </c>
      <c r="U1103">
        <v>0</v>
      </c>
      <c r="V1103">
        <v>0</v>
      </c>
      <c r="W1103">
        <v>0</v>
      </c>
      <c r="X1103">
        <f t="shared" si="66"/>
        <v>0</v>
      </c>
      <c r="Y1103">
        <f t="shared" si="67"/>
        <v>28.274333882308138</v>
      </c>
    </row>
    <row r="1104" spans="1:25">
      <c r="A1104">
        <v>2020</v>
      </c>
      <c r="B1104" t="s">
        <v>70</v>
      </c>
      <c r="C1104">
        <v>2</v>
      </c>
      <c r="D1104" t="s">
        <v>77</v>
      </c>
      <c r="E1104">
        <v>29</v>
      </c>
      <c r="F1104">
        <v>2</v>
      </c>
      <c r="G1104" t="s">
        <v>27</v>
      </c>
      <c r="H1104" t="s">
        <v>31</v>
      </c>
      <c r="I1104" t="str">
        <f>VLOOKUP(H1104,CODE_SHEET!$A$2:$G$151,3,FALSE)</f>
        <v>Siderastrea</v>
      </c>
      <c r="J1104" t="str">
        <f>VLOOKUP(H1104,CODE_SHEET!$A$2:$G$151,4,FALSE)</f>
        <v>siderea</v>
      </c>
      <c r="K1104" s="1">
        <v>30</v>
      </c>
      <c r="L1104" s="1">
        <v>20</v>
      </c>
      <c r="M1104" s="1">
        <v>15</v>
      </c>
      <c r="N1104">
        <f t="shared" si="65"/>
        <v>1178.0972450961724</v>
      </c>
      <c r="O1104">
        <v>10</v>
      </c>
      <c r="P1104" t="s">
        <v>29</v>
      </c>
      <c r="Q1104" t="s">
        <v>30</v>
      </c>
      <c r="R1104">
        <v>0</v>
      </c>
      <c r="S1104">
        <v>0</v>
      </c>
      <c r="T1104">
        <v>100</v>
      </c>
      <c r="U1104">
        <v>0</v>
      </c>
      <c r="V1104">
        <v>0</v>
      </c>
      <c r="W1104">
        <v>0</v>
      </c>
      <c r="X1104">
        <f t="shared" si="66"/>
        <v>0</v>
      </c>
      <c r="Y1104">
        <f t="shared" si="67"/>
        <v>1178.0972450961724</v>
      </c>
    </row>
    <row r="1105" spans="1:25">
      <c r="A1105">
        <v>2020</v>
      </c>
      <c r="B1105" t="s">
        <v>70</v>
      </c>
      <c r="C1105">
        <v>2</v>
      </c>
      <c r="D1105" t="s">
        <v>77</v>
      </c>
      <c r="E1105">
        <v>29</v>
      </c>
      <c r="F1105">
        <v>2</v>
      </c>
      <c r="G1105" t="s">
        <v>27</v>
      </c>
      <c r="H1105" t="s">
        <v>33</v>
      </c>
      <c r="I1105" t="str">
        <f>VLOOKUP(H1105,CODE_SHEET!$A$2:$G$151,3,FALSE)</f>
        <v>Agaricia</v>
      </c>
      <c r="J1105" t="str">
        <f>VLOOKUP(H1105,CODE_SHEET!$A$2:$G$151,4,FALSE)</f>
        <v>agaricites</v>
      </c>
      <c r="K1105" s="1">
        <v>12</v>
      </c>
      <c r="L1105" s="1">
        <v>12</v>
      </c>
      <c r="M1105" s="1">
        <v>5</v>
      </c>
      <c r="N1105">
        <f t="shared" si="65"/>
        <v>188.49555921538757</v>
      </c>
      <c r="O1105">
        <v>10</v>
      </c>
      <c r="P1105" t="s">
        <v>29</v>
      </c>
      <c r="Q1105" t="s">
        <v>30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f t="shared" si="66"/>
        <v>0</v>
      </c>
      <c r="Y1105">
        <f t="shared" si="67"/>
        <v>188.49555921538757</v>
      </c>
    </row>
    <row r="1106" spans="1:25">
      <c r="A1106">
        <v>2020</v>
      </c>
      <c r="B1106" t="s">
        <v>70</v>
      </c>
      <c r="C1106">
        <v>2</v>
      </c>
      <c r="D1106" t="s">
        <v>77</v>
      </c>
      <c r="E1106">
        <v>29</v>
      </c>
      <c r="F1106">
        <v>2</v>
      </c>
      <c r="G1106" t="s">
        <v>27</v>
      </c>
      <c r="H1106" t="s">
        <v>33</v>
      </c>
      <c r="I1106" t="str">
        <f>VLOOKUP(H1106,CODE_SHEET!$A$2:$G$151,3,FALSE)</f>
        <v>Agaricia</v>
      </c>
      <c r="J1106" t="str">
        <f>VLOOKUP(H1106,CODE_SHEET!$A$2:$G$151,4,FALSE)</f>
        <v>agaricites</v>
      </c>
      <c r="K1106" s="1">
        <v>10</v>
      </c>
      <c r="L1106" s="1">
        <v>10</v>
      </c>
      <c r="M1106" s="1">
        <v>5</v>
      </c>
      <c r="N1106">
        <f t="shared" si="65"/>
        <v>157.07963267948966</v>
      </c>
      <c r="O1106">
        <v>10</v>
      </c>
      <c r="P1106" t="s">
        <v>29</v>
      </c>
      <c r="Q1106" t="s">
        <v>30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f t="shared" si="66"/>
        <v>0</v>
      </c>
      <c r="Y1106">
        <f t="shared" si="67"/>
        <v>157.07963267948966</v>
      </c>
    </row>
    <row r="1107" spans="1:25">
      <c r="A1107">
        <v>2020</v>
      </c>
      <c r="B1107" t="s">
        <v>70</v>
      </c>
      <c r="C1107">
        <v>2</v>
      </c>
      <c r="D1107" t="s">
        <v>77</v>
      </c>
      <c r="E1107">
        <v>29</v>
      </c>
      <c r="F1107">
        <v>2</v>
      </c>
      <c r="G1107" t="s">
        <v>27</v>
      </c>
      <c r="H1107" t="s">
        <v>35</v>
      </c>
      <c r="I1107" t="str">
        <f>VLOOKUP(H1107,CODE_SHEET!$A$2:$G$151,3,FALSE)</f>
        <v>Orbicella</v>
      </c>
      <c r="J1107" t="str">
        <f>VLOOKUP(H1107,CODE_SHEET!$A$2:$G$151,4,FALSE)</f>
        <v>franksi</v>
      </c>
      <c r="K1107" s="1">
        <v>55</v>
      </c>
      <c r="L1107" s="1">
        <v>30</v>
      </c>
      <c r="M1107" s="1">
        <v>75</v>
      </c>
      <c r="N1107">
        <f t="shared" si="65"/>
        <v>10013.826583317466</v>
      </c>
      <c r="O1107">
        <v>10</v>
      </c>
      <c r="P1107" t="s">
        <v>29</v>
      </c>
      <c r="Q1107" t="s">
        <v>30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50</v>
      </c>
      <c r="Y1107">
        <f t="shared" si="67"/>
        <v>9963.8265833174664</v>
      </c>
    </row>
    <row r="1108" spans="1:25">
      <c r="A1108">
        <v>2020</v>
      </c>
      <c r="B1108" t="s">
        <v>70</v>
      </c>
      <c r="C1108">
        <v>2</v>
      </c>
      <c r="D1108" t="s">
        <v>77</v>
      </c>
      <c r="E1108">
        <v>29</v>
      </c>
      <c r="F1108">
        <v>2</v>
      </c>
      <c r="G1108" t="s">
        <v>27</v>
      </c>
      <c r="H1108" t="s">
        <v>35</v>
      </c>
      <c r="I1108" t="str">
        <f>VLOOKUP(H1108,CODE_SHEET!$A$2:$G$151,3,FALSE)</f>
        <v>Orbicella</v>
      </c>
      <c r="J1108" t="str">
        <f>VLOOKUP(H1108,CODE_SHEET!$A$2:$G$151,4,FALSE)</f>
        <v>franksi</v>
      </c>
      <c r="K1108" s="1">
        <v>20</v>
      </c>
      <c r="L1108" s="1">
        <v>15</v>
      </c>
      <c r="M1108" s="1">
        <v>5</v>
      </c>
      <c r="N1108">
        <f t="shared" si="65"/>
        <v>274.88935718910693</v>
      </c>
      <c r="O1108">
        <v>10</v>
      </c>
      <c r="P1108" t="s">
        <v>29</v>
      </c>
      <c r="Q1108" t="s">
        <v>30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f t="shared" si="66"/>
        <v>0</v>
      </c>
      <c r="Y1108">
        <f t="shared" si="67"/>
        <v>274.88935718910693</v>
      </c>
    </row>
    <row r="1109" spans="1:25">
      <c r="A1109">
        <v>2020</v>
      </c>
      <c r="B1109" t="s">
        <v>70</v>
      </c>
      <c r="C1109">
        <v>2</v>
      </c>
      <c r="D1109" t="s">
        <v>77</v>
      </c>
      <c r="E1109">
        <v>29</v>
      </c>
      <c r="F1109">
        <v>2</v>
      </c>
      <c r="G1109" t="s">
        <v>27</v>
      </c>
      <c r="H1109" t="s">
        <v>34</v>
      </c>
      <c r="I1109" t="str">
        <f>VLOOKUP(H1109,CODE_SHEET!$A$2:$G$151,3,FALSE)</f>
        <v>Orbicella</v>
      </c>
      <c r="J1109" t="str">
        <f>VLOOKUP(H1109,CODE_SHEET!$A$2:$G$151,4,FALSE)</f>
        <v>annularis</v>
      </c>
      <c r="K1109" s="1">
        <v>20</v>
      </c>
      <c r="L1109" s="1">
        <v>8</v>
      </c>
      <c r="M1109" s="1">
        <v>10</v>
      </c>
      <c r="N1109">
        <f t="shared" si="65"/>
        <v>439.82297150257102</v>
      </c>
      <c r="O1109">
        <v>10</v>
      </c>
      <c r="P1109" t="s">
        <v>29</v>
      </c>
      <c r="Q1109" t="s">
        <v>30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f t="shared" si="66"/>
        <v>0</v>
      </c>
      <c r="Y1109">
        <f t="shared" si="67"/>
        <v>439.82297150257102</v>
      </c>
    </row>
    <row r="1110" spans="1:25">
      <c r="A1110">
        <v>2020</v>
      </c>
      <c r="B1110" t="s">
        <v>70</v>
      </c>
      <c r="C1110">
        <v>2</v>
      </c>
      <c r="D1110" t="s">
        <v>77</v>
      </c>
      <c r="E1110">
        <v>29</v>
      </c>
      <c r="F1110">
        <v>2</v>
      </c>
      <c r="G1110" t="s">
        <v>27</v>
      </c>
      <c r="H1110" t="s">
        <v>31</v>
      </c>
      <c r="I1110" t="str">
        <f>VLOOKUP(H1110,CODE_SHEET!$A$2:$G$151,3,FALSE)</f>
        <v>Siderastrea</v>
      </c>
      <c r="J1110" t="str">
        <f>VLOOKUP(H1110,CODE_SHEET!$A$2:$G$151,4,FALSE)</f>
        <v>siderea</v>
      </c>
      <c r="K1110" s="1">
        <v>12</v>
      </c>
      <c r="L1110" s="1">
        <v>10</v>
      </c>
      <c r="M1110" s="1">
        <v>10</v>
      </c>
      <c r="N1110">
        <f t="shared" si="65"/>
        <v>345.57519189487721</v>
      </c>
      <c r="O1110">
        <v>10</v>
      </c>
      <c r="P1110" t="s">
        <v>29</v>
      </c>
      <c r="Q1110" t="s">
        <v>30</v>
      </c>
      <c r="R1110">
        <v>0</v>
      </c>
      <c r="S1110">
        <v>100</v>
      </c>
      <c r="T1110">
        <v>0</v>
      </c>
      <c r="U1110">
        <v>0</v>
      </c>
      <c r="V1110">
        <v>0</v>
      </c>
      <c r="W1110">
        <v>0</v>
      </c>
      <c r="X1110">
        <f t="shared" si="66"/>
        <v>0</v>
      </c>
      <c r="Y1110">
        <f t="shared" si="67"/>
        <v>345.57519189487721</v>
      </c>
    </row>
    <row r="1111" spans="1:25">
      <c r="A1111">
        <v>2020</v>
      </c>
      <c r="B1111" t="s">
        <v>70</v>
      </c>
      <c r="C1111">
        <v>2</v>
      </c>
      <c r="D1111" t="s">
        <v>77</v>
      </c>
      <c r="E1111">
        <v>29</v>
      </c>
      <c r="F1111">
        <v>2</v>
      </c>
      <c r="G1111" t="s">
        <v>27</v>
      </c>
      <c r="H1111" t="s">
        <v>33</v>
      </c>
      <c r="I1111" t="str">
        <f>VLOOKUP(H1111,CODE_SHEET!$A$2:$G$151,3,FALSE)</f>
        <v>Agaricia</v>
      </c>
      <c r="J1111" t="str">
        <f>VLOOKUP(H1111,CODE_SHEET!$A$2:$G$151,4,FALSE)</f>
        <v>agaricites</v>
      </c>
      <c r="K1111" s="1">
        <v>10</v>
      </c>
      <c r="L1111" s="1">
        <v>15</v>
      </c>
      <c r="M1111" s="1">
        <v>15</v>
      </c>
      <c r="N1111">
        <f t="shared" si="65"/>
        <v>589.0486225480862</v>
      </c>
      <c r="O1111">
        <v>10</v>
      </c>
      <c r="P1111" t="s">
        <v>29</v>
      </c>
      <c r="Q1111" t="s">
        <v>30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20</v>
      </c>
      <c r="X1111">
        <f t="shared" si="66"/>
        <v>117.80972450961724</v>
      </c>
      <c r="Y1111">
        <f t="shared" si="67"/>
        <v>471.23889803846896</v>
      </c>
    </row>
    <row r="1112" spans="1:25">
      <c r="A1112">
        <v>2020</v>
      </c>
      <c r="B1112" t="s">
        <v>70</v>
      </c>
      <c r="C1112">
        <v>2</v>
      </c>
      <c r="D1112" t="s">
        <v>77</v>
      </c>
      <c r="E1112">
        <v>29</v>
      </c>
      <c r="F1112">
        <v>2</v>
      </c>
      <c r="G1112" t="s">
        <v>27</v>
      </c>
      <c r="H1112" t="s">
        <v>33</v>
      </c>
      <c r="I1112" t="str">
        <f>VLOOKUP(H1112,CODE_SHEET!$A$2:$G$151,3,FALSE)</f>
        <v>Agaricia</v>
      </c>
      <c r="J1112" t="str">
        <f>VLOOKUP(H1112,CODE_SHEET!$A$2:$G$151,4,FALSE)</f>
        <v>agaricites</v>
      </c>
      <c r="K1112" s="1">
        <v>30</v>
      </c>
      <c r="L1112" s="1">
        <v>25</v>
      </c>
      <c r="M1112" s="1">
        <v>10</v>
      </c>
      <c r="N1112">
        <f t="shared" si="65"/>
        <v>863.93797973719313</v>
      </c>
      <c r="O1112">
        <v>10</v>
      </c>
      <c r="P1112" t="s">
        <v>29</v>
      </c>
      <c r="Q1112" t="s">
        <v>30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35</v>
      </c>
      <c r="X1112">
        <f t="shared" si="66"/>
        <v>302.37829290801756</v>
      </c>
      <c r="Y1112">
        <f t="shared" si="67"/>
        <v>561.55968682917558</v>
      </c>
    </row>
    <row r="1113" spans="1:25">
      <c r="A1113">
        <v>2020</v>
      </c>
      <c r="B1113" t="s">
        <v>70</v>
      </c>
      <c r="C1113">
        <v>2</v>
      </c>
      <c r="D1113" t="s">
        <v>77</v>
      </c>
      <c r="E1113">
        <v>29</v>
      </c>
      <c r="F1113">
        <v>2</v>
      </c>
      <c r="G1113" t="s">
        <v>27</v>
      </c>
      <c r="H1113" t="s">
        <v>33</v>
      </c>
      <c r="I1113" t="str">
        <f>VLOOKUP(H1113,CODE_SHEET!$A$2:$G$151,3,FALSE)</f>
        <v>Agaricia</v>
      </c>
      <c r="J1113" t="str">
        <f>VLOOKUP(H1113,CODE_SHEET!$A$2:$G$151,4,FALSE)</f>
        <v>agaricites</v>
      </c>
      <c r="K1113" s="1">
        <v>12</v>
      </c>
      <c r="L1113" s="1">
        <v>10</v>
      </c>
      <c r="M1113" s="1">
        <v>10</v>
      </c>
      <c r="N1113">
        <f t="shared" si="65"/>
        <v>345.57519189487721</v>
      </c>
      <c r="O1113">
        <v>10</v>
      </c>
      <c r="P1113" t="s">
        <v>29</v>
      </c>
      <c r="Q1113" t="s">
        <v>30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f t="shared" si="66"/>
        <v>0</v>
      </c>
      <c r="Y1113">
        <f t="shared" si="67"/>
        <v>345.57519189487721</v>
      </c>
    </row>
    <row r="1114" spans="1:25">
      <c r="A1114">
        <v>2020</v>
      </c>
      <c r="B1114" t="s">
        <v>70</v>
      </c>
      <c r="C1114">
        <v>2</v>
      </c>
      <c r="D1114" t="s">
        <v>77</v>
      </c>
      <c r="E1114">
        <v>29</v>
      </c>
      <c r="F1114">
        <v>2</v>
      </c>
      <c r="G1114" t="s">
        <v>27</v>
      </c>
      <c r="H1114" t="s">
        <v>33</v>
      </c>
      <c r="I1114" t="str">
        <f>VLOOKUP(H1114,CODE_SHEET!$A$2:$G$151,3,FALSE)</f>
        <v>Agaricia</v>
      </c>
      <c r="J1114" t="str">
        <f>VLOOKUP(H1114,CODE_SHEET!$A$2:$G$151,4,FALSE)</f>
        <v>agaricites</v>
      </c>
      <c r="K1114" s="1">
        <v>12</v>
      </c>
      <c r="L1114" s="1">
        <v>12</v>
      </c>
      <c r="M1114" s="1">
        <v>10</v>
      </c>
      <c r="N1114">
        <f t="shared" si="65"/>
        <v>376.99111843077515</v>
      </c>
      <c r="O1114">
        <v>10</v>
      </c>
      <c r="P1114" t="s">
        <v>29</v>
      </c>
      <c r="Q1114" t="s">
        <v>30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f t="shared" ref="X1114:X1177" si="68">SUM(U1114:W1114)/100*N1114</f>
        <v>0</v>
      </c>
      <c r="Y1114">
        <f t="shared" ref="Y1114:Y1177" si="69">N1114-X1114</f>
        <v>376.99111843077515</v>
      </c>
    </row>
    <row r="1115" spans="1:25">
      <c r="A1115">
        <v>2020</v>
      </c>
      <c r="B1115" t="s">
        <v>70</v>
      </c>
      <c r="C1115">
        <v>2</v>
      </c>
      <c r="D1115" t="s">
        <v>77</v>
      </c>
      <c r="E1115">
        <v>29</v>
      </c>
      <c r="F1115">
        <v>2</v>
      </c>
      <c r="G1115" t="s">
        <v>27</v>
      </c>
      <c r="H1115" t="s">
        <v>33</v>
      </c>
      <c r="I1115" t="str">
        <f>VLOOKUP(H1115,CODE_SHEET!$A$2:$G$151,3,FALSE)</f>
        <v>Agaricia</v>
      </c>
      <c r="J1115" t="str">
        <f>VLOOKUP(H1115,CODE_SHEET!$A$2:$G$151,4,FALSE)</f>
        <v>agaricites</v>
      </c>
      <c r="K1115" s="1">
        <v>12</v>
      </c>
      <c r="L1115" s="1">
        <v>8</v>
      </c>
      <c r="M1115" s="1">
        <v>5</v>
      </c>
      <c r="N1115">
        <f t="shared" si="65"/>
        <v>157.07963267948963</v>
      </c>
      <c r="O1115">
        <v>10</v>
      </c>
      <c r="P1115" t="s">
        <v>29</v>
      </c>
      <c r="Q1115" t="s">
        <v>30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f t="shared" si="68"/>
        <v>0</v>
      </c>
      <c r="Y1115">
        <f t="shared" si="69"/>
        <v>157.07963267948963</v>
      </c>
    </row>
    <row r="1116" spans="1:25">
      <c r="A1116">
        <v>2020</v>
      </c>
      <c r="B1116" t="s">
        <v>70</v>
      </c>
      <c r="C1116">
        <v>2</v>
      </c>
      <c r="D1116" t="s">
        <v>77</v>
      </c>
      <c r="E1116">
        <v>29</v>
      </c>
      <c r="F1116">
        <v>2</v>
      </c>
      <c r="G1116" t="s">
        <v>27</v>
      </c>
      <c r="H1116" t="s">
        <v>33</v>
      </c>
      <c r="I1116" t="str">
        <f>VLOOKUP(H1116,CODE_SHEET!$A$2:$G$151,3,FALSE)</f>
        <v>Agaricia</v>
      </c>
      <c r="J1116" t="str">
        <f>VLOOKUP(H1116,CODE_SHEET!$A$2:$G$151,4,FALSE)</f>
        <v>agaricites</v>
      </c>
      <c r="K1116" s="1">
        <v>15</v>
      </c>
      <c r="L1116" s="1">
        <v>6</v>
      </c>
      <c r="M1116" s="1">
        <v>1</v>
      </c>
      <c r="N1116">
        <f t="shared" si="65"/>
        <v>32.986722862692829</v>
      </c>
      <c r="O1116">
        <v>10</v>
      </c>
      <c r="P1116" t="s">
        <v>29</v>
      </c>
      <c r="Q1116" t="s">
        <v>30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f t="shared" si="68"/>
        <v>0</v>
      </c>
      <c r="Y1116">
        <f t="shared" si="69"/>
        <v>32.986722862692829</v>
      </c>
    </row>
    <row r="1117" spans="1:25">
      <c r="A1117">
        <v>2020</v>
      </c>
      <c r="B1117" t="s">
        <v>70</v>
      </c>
      <c r="C1117">
        <v>2</v>
      </c>
      <c r="D1117" t="s">
        <v>77</v>
      </c>
      <c r="E1117">
        <v>29</v>
      </c>
      <c r="F1117">
        <v>2</v>
      </c>
      <c r="G1117" t="s">
        <v>27</v>
      </c>
      <c r="H1117" t="s">
        <v>28</v>
      </c>
      <c r="I1117" t="str">
        <f>VLOOKUP(H1117,CODE_SHEET!$A$2:$G$151,3,FALSE)</f>
        <v>Porites</v>
      </c>
      <c r="J1117" t="str">
        <f>VLOOKUP(H1117,CODE_SHEET!$A$2:$G$151,4,FALSE)</f>
        <v>astreoides</v>
      </c>
      <c r="K1117" s="1">
        <v>18</v>
      </c>
      <c r="L1117" s="1">
        <v>10</v>
      </c>
      <c r="M1117" s="1">
        <v>10</v>
      </c>
      <c r="N1117">
        <f t="shared" si="65"/>
        <v>439.82297150257102</v>
      </c>
      <c r="O1117">
        <v>10</v>
      </c>
      <c r="P1117" t="s">
        <v>29</v>
      </c>
      <c r="Q1117" t="s">
        <v>30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f t="shared" si="68"/>
        <v>0</v>
      </c>
      <c r="Y1117">
        <f t="shared" si="69"/>
        <v>439.82297150257102</v>
      </c>
    </row>
    <row r="1118" spans="1:25">
      <c r="A1118">
        <v>2020</v>
      </c>
      <c r="B1118" t="s">
        <v>70</v>
      </c>
      <c r="C1118">
        <v>2</v>
      </c>
      <c r="D1118" t="s">
        <v>77</v>
      </c>
      <c r="E1118">
        <v>29</v>
      </c>
      <c r="F1118">
        <v>2</v>
      </c>
      <c r="G1118" t="s">
        <v>27</v>
      </c>
      <c r="H1118" t="s">
        <v>31</v>
      </c>
      <c r="I1118" t="str">
        <f>VLOOKUP(H1118,CODE_SHEET!$A$2:$G$151,3,FALSE)</f>
        <v>Siderastrea</v>
      </c>
      <c r="J1118" t="str">
        <f>VLOOKUP(H1118,CODE_SHEET!$A$2:$G$151,4,FALSE)</f>
        <v>siderea</v>
      </c>
      <c r="K1118" s="1">
        <v>12</v>
      </c>
      <c r="L1118" s="1">
        <v>10</v>
      </c>
      <c r="M1118" s="1">
        <v>5</v>
      </c>
      <c r="N1118">
        <f t="shared" si="65"/>
        <v>172.7875959474386</v>
      </c>
      <c r="O1118">
        <v>10</v>
      </c>
      <c r="P1118" t="s">
        <v>29</v>
      </c>
      <c r="Q1118" t="s">
        <v>30</v>
      </c>
      <c r="R1118">
        <v>80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f t="shared" si="68"/>
        <v>0</v>
      </c>
      <c r="Y1118">
        <f t="shared" si="69"/>
        <v>172.7875959474386</v>
      </c>
    </row>
    <row r="1119" spans="1:25">
      <c r="A1119">
        <v>2020</v>
      </c>
      <c r="B1119" t="s">
        <v>70</v>
      </c>
      <c r="C1119">
        <v>2</v>
      </c>
      <c r="D1119" t="s">
        <v>77</v>
      </c>
      <c r="E1119">
        <v>29</v>
      </c>
      <c r="F1119">
        <v>2</v>
      </c>
      <c r="G1119" t="s">
        <v>27</v>
      </c>
      <c r="H1119" t="s">
        <v>32</v>
      </c>
      <c r="I1119" t="str">
        <f>VLOOKUP(H1119,CODE_SHEET!$A$2:$G$151,3,FALSE)</f>
        <v>Porites</v>
      </c>
      <c r="J1119" t="str">
        <f>VLOOKUP(H1119,CODE_SHEET!$A$2:$G$151,4,FALSE)</f>
        <v>porites</v>
      </c>
      <c r="K1119" s="1">
        <v>10</v>
      </c>
      <c r="L1119" s="1">
        <v>5</v>
      </c>
      <c r="M1119" s="1">
        <v>5</v>
      </c>
      <c r="N1119">
        <f t="shared" si="65"/>
        <v>117.80972450961724</v>
      </c>
      <c r="O1119">
        <v>10</v>
      </c>
      <c r="P1119" t="s">
        <v>29</v>
      </c>
      <c r="Q1119" t="s">
        <v>30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50</v>
      </c>
      <c r="X1119">
        <f t="shared" si="68"/>
        <v>58.90486225480862</v>
      </c>
      <c r="Y1119">
        <f t="shared" si="69"/>
        <v>58.90486225480862</v>
      </c>
    </row>
    <row r="1120" spans="1:25">
      <c r="A1120">
        <v>2020</v>
      </c>
      <c r="B1120" t="s">
        <v>70</v>
      </c>
      <c r="C1120">
        <v>2</v>
      </c>
      <c r="D1120" t="s">
        <v>77</v>
      </c>
      <c r="E1120">
        <v>29</v>
      </c>
      <c r="F1120">
        <v>2</v>
      </c>
      <c r="G1120" t="s">
        <v>27</v>
      </c>
      <c r="H1120" t="s">
        <v>39</v>
      </c>
      <c r="I1120" t="str">
        <f>VLOOKUP(H1120,CODE_SHEET!$A$2:$G$151,3,FALSE)</f>
        <v>Orbicella</v>
      </c>
      <c r="J1120" t="str">
        <f>VLOOKUP(H1120,CODE_SHEET!$A$2:$G$151,4,FALSE)</f>
        <v>faveolata</v>
      </c>
      <c r="K1120" s="1">
        <v>15</v>
      </c>
      <c r="L1120" s="1">
        <v>8</v>
      </c>
      <c r="M1120" s="1">
        <v>12</v>
      </c>
      <c r="N1120">
        <f t="shared" si="65"/>
        <v>433.5397861953914</v>
      </c>
      <c r="O1120">
        <v>10</v>
      </c>
      <c r="P1120" t="s">
        <v>29</v>
      </c>
      <c r="Q1120" t="s">
        <v>30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f t="shared" si="68"/>
        <v>0</v>
      </c>
      <c r="Y1120">
        <f t="shared" si="69"/>
        <v>433.5397861953914</v>
      </c>
    </row>
    <row r="1121" spans="1:25">
      <c r="A1121">
        <v>2020</v>
      </c>
      <c r="B1121" t="s">
        <v>70</v>
      </c>
      <c r="C1121">
        <v>2</v>
      </c>
      <c r="D1121" t="s">
        <v>77</v>
      </c>
      <c r="E1121">
        <v>29</v>
      </c>
      <c r="F1121">
        <v>2</v>
      </c>
      <c r="G1121" t="s">
        <v>27</v>
      </c>
      <c r="H1121" t="s">
        <v>31</v>
      </c>
      <c r="I1121" t="str">
        <f>VLOOKUP(H1121,CODE_SHEET!$A$2:$G$151,3,FALSE)</f>
        <v>Siderastrea</v>
      </c>
      <c r="J1121" t="str">
        <f>VLOOKUP(H1121,CODE_SHEET!$A$2:$G$151,4,FALSE)</f>
        <v>siderea</v>
      </c>
      <c r="K1121" s="1">
        <v>25</v>
      </c>
      <c r="L1121" s="1">
        <v>28</v>
      </c>
      <c r="M1121" s="1">
        <v>15</v>
      </c>
      <c r="N1121">
        <f t="shared" si="65"/>
        <v>1248.7830798019427</v>
      </c>
      <c r="O1121">
        <v>10</v>
      </c>
      <c r="P1121" t="s">
        <v>29</v>
      </c>
      <c r="Q1121" t="s">
        <v>30</v>
      </c>
      <c r="R1121">
        <v>0</v>
      </c>
      <c r="S1121">
        <v>90</v>
      </c>
      <c r="T1121">
        <v>0</v>
      </c>
      <c r="U1121">
        <v>0</v>
      </c>
      <c r="V1121">
        <v>0</v>
      </c>
      <c r="W1121">
        <v>0</v>
      </c>
      <c r="X1121">
        <f t="shared" si="68"/>
        <v>0</v>
      </c>
      <c r="Y1121">
        <f t="shared" si="69"/>
        <v>1248.7830798019427</v>
      </c>
    </row>
    <row r="1122" spans="1:25">
      <c r="A1122">
        <v>2020</v>
      </c>
      <c r="B1122" t="s">
        <v>70</v>
      </c>
      <c r="C1122">
        <v>2</v>
      </c>
      <c r="D1122" t="s">
        <v>77</v>
      </c>
      <c r="E1122">
        <v>29</v>
      </c>
      <c r="F1122">
        <v>2</v>
      </c>
      <c r="G1122" t="s">
        <v>27</v>
      </c>
      <c r="H1122" t="s">
        <v>39</v>
      </c>
      <c r="I1122" t="str">
        <f>VLOOKUP(H1122,CODE_SHEET!$A$2:$G$151,3,FALSE)</f>
        <v>Orbicella</v>
      </c>
      <c r="J1122" t="str">
        <f>VLOOKUP(H1122,CODE_SHEET!$A$2:$G$151,4,FALSE)</f>
        <v>faveolata</v>
      </c>
      <c r="K1122" s="1">
        <v>25</v>
      </c>
      <c r="L1122" s="1">
        <v>15</v>
      </c>
      <c r="M1122" s="1">
        <v>15</v>
      </c>
      <c r="N1122">
        <f t="shared" si="65"/>
        <v>942.47779607693792</v>
      </c>
      <c r="O1122">
        <v>10</v>
      </c>
      <c r="P1122" t="s">
        <v>29</v>
      </c>
      <c r="Q1122" t="s">
        <v>30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f t="shared" si="68"/>
        <v>0</v>
      </c>
      <c r="Y1122">
        <f t="shared" si="69"/>
        <v>942.47779607693792</v>
      </c>
    </row>
    <row r="1123" spans="1:25">
      <c r="A1123">
        <v>2020</v>
      </c>
      <c r="B1123" t="s">
        <v>70</v>
      </c>
      <c r="C1123">
        <v>2</v>
      </c>
      <c r="D1123" t="s">
        <v>77</v>
      </c>
      <c r="E1123">
        <v>29</v>
      </c>
      <c r="F1123">
        <v>2</v>
      </c>
      <c r="G1123" t="s">
        <v>27</v>
      </c>
      <c r="H1123" t="s">
        <v>34</v>
      </c>
      <c r="I1123" t="str">
        <f>VLOOKUP(H1123,CODE_SHEET!$A$2:$G$151,3,FALSE)</f>
        <v>Orbicella</v>
      </c>
      <c r="J1123" t="str">
        <f>VLOOKUP(H1123,CODE_SHEET!$A$2:$G$151,4,FALSE)</f>
        <v>annularis</v>
      </c>
      <c r="K1123" s="1">
        <v>52</v>
      </c>
      <c r="L1123" s="1">
        <v>30</v>
      </c>
      <c r="M1123" s="1">
        <v>28</v>
      </c>
      <c r="N1123">
        <f t="shared" si="65"/>
        <v>3606.5483663210825</v>
      </c>
      <c r="O1123">
        <v>10</v>
      </c>
      <c r="P1123" t="s">
        <v>29</v>
      </c>
      <c r="Q1123" t="s">
        <v>30</v>
      </c>
      <c r="R1123">
        <v>0</v>
      </c>
      <c r="S1123">
        <v>50</v>
      </c>
      <c r="T1123">
        <v>0</v>
      </c>
      <c r="U1123">
        <v>0</v>
      </c>
      <c r="V1123">
        <v>0</v>
      </c>
      <c r="W1123">
        <v>0</v>
      </c>
      <c r="X1123">
        <f t="shared" si="68"/>
        <v>0</v>
      </c>
      <c r="Y1123">
        <f t="shared" si="69"/>
        <v>3606.5483663210825</v>
      </c>
    </row>
    <row r="1124" spans="1:25">
      <c r="A1124">
        <v>2020</v>
      </c>
      <c r="B1124" t="s">
        <v>70</v>
      </c>
      <c r="C1124">
        <v>2</v>
      </c>
      <c r="D1124" t="s">
        <v>77</v>
      </c>
      <c r="E1124">
        <v>29</v>
      </c>
      <c r="F1124">
        <v>2</v>
      </c>
      <c r="G1124" t="s">
        <v>27</v>
      </c>
      <c r="H1124" t="s">
        <v>33</v>
      </c>
      <c r="I1124" t="str">
        <f>VLOOKUP(H1124,CODE_SHEET!$A$2:$G$151,3,FALSE)</f>
        <v>Agaricia</v>
      </c>
      <c r="J1124" t="str">
        <f>VLOOKUP(H1124,CODE_SHEET!$A$2:$G$151,4,FALSE)</f>
        <v>agaricites</v>
      </c>
      <c r="K1124" s="1">
        <v>15</v>
      </c>
      <c r="L1124" s="1">
        <v>2</v>
      </c>
      <c r="M1124" s="1">
        <v>10</v>
      </c>
      <c r="N1124">
        <f t="shared" si="65"/>
        <v>267.03537555513242</v>
      </c>
      <c r="O1124">
        <v>10</v>
      </c>
      <c r="P1124" t="s">
        <v>29</v>
      </c>
      <c r="Q1124" t="s">
        <v>30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f t="shared" si="68"/>
        <v>0</v>
      </c>
      <c r="Y1124">
        <f t="shared" si="69"/>
        <v>267.03537555513242</v>
      </c>
    </row>
    <row r="1125" spans="1:25">
      <c r="A1125">
        <v>2020</v>
      </c>
      <c r="B1125" t="s">
        <v>70</v>
      </c>
      <c r="C1125">
        <v>2</v>
      </c>
      <c r="D1125" t="s">
        <v>77</v>
      </c>
      <c r="E1125">
        <v>29</v>
      </c>
      <c r="F1125">
        <v>2</v>
      </c>
      <c r="G1125" t="s">
        <v>27</v>
      </c>
      <c r="H1125" t="s">
        <v>48</v>
      </c>
      <c r="I1125" t="str">
        <f>VLOOKUP(H1125,CODE_SHEET!$A$2:$G$151,3,FALSE)</f>
        <v>Diploria</v>
      </c>
      <c r="J1125" t="str">
        <f>VLOOKUP(H1125,CODE_SHEET!$A$2:$G$151,4,FALSE)</f>
        <v>labyrinthyformis</v>
      </c>
      <c r="K1125" s="1">
        <v>22</v>
      </c>
      <c r="L1125" s="1">
        <v>15</v>
      </c>
      <c r="M1125" s="1">
        <v>25</v>
      </c>
      <c r="N1125">
        <f t="shared" si="65"/>
        <v>1452.9866022852793</v>
      </c>
      <c r="O1125">
        <v>10</v>
      </c>
      <c r="P1125" t="s">
        <v>29</v>
      </c>
      <c r="Q1125" t="s">
        <v>30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f t="shared" si="68"/>
        <v>0</v>
      </c>
      <c r="Y1125">
        <f t="shared" si="69"/>
        <v>1452.9866022852793</v>
      </c>
    </row>
    <row r="1126" spans="1:25">
      <c r="A1126">
        <v>2020</v>
      </c>
      <c r="B1126" t="s">
        <v>70</v>
      </c>
      <c r="C1126">
        <v>2</v>
      </c>
      <c r="D1126" t="s">
        <v>77</v>
      </c>
      <c r="E1126">
        <v>29</v>
      </c>
      <c r="F1126">
        <v>2</v>
      </c>
      <c r="G1126" t="s">
        <v>27</v>
      </c>
      <c r="H1126" t="s">
        <v>33</v>
      </c>
      <c r="I1126" t="str">
        <f>VLOOKUP(H1126,CODE_SHEET!$A$2:$G$151,3,FALSE)</f>
        <v>Agaricia</v>
      </c>
      <c r="J1126" t="str">
        <f>VLOOKUP(H1126,CODE_SHEET!$A$2:$G$151,4,FALSE)</f>
        <v>agaricites</v>
      </c>
      <c r="K1126" s="1">
        <v>15</v>
      </c>
      <c r="L1126" s="1">
        <v>2</v>
      </c>
      <c r="M1126" s="1">
        <v>15</v>
      </c>
      <c r="N1126">
        <f t="shared" si="65"/>
        <v>400.55306333269863</v>
      </c>
      <c r="O1126">
        <v>10</v>
      </c>
      <c r="P1126" t="s">
        <v>29</v>
      </c>
      <c r="Q1126" t="s">
        <v>30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f t="shared" si="68"/>
        <v>0</v>
      </c>
      <c r="Y1126">
        <f t="shared" si="69"/>
        <v>400.55306333269863</v>
      </c>
    </row>
    <row r="1127" spans="1:25">
      <c r="A1127">
        <v>2020</v>
      </c>
      <c r="B1127" t="s">
        <v>70</v>
      </c>
      <c r="C1127">
        <v>2</v>
      </c>
      <c r="D1127" t="s">
        <v>77</v>
      </c>
      <c r="E1127">
        <v>29</v>
      </c>
      <c r="F1127">
        <v>2</v>
      </c>
      <c r="G1127" t="s">
        <v>27</v>
      </c>
      <c r="H1127" t="s">
        <v>33</v>
      </c>
      <c r="I1127" t="str">
        <f>VLOOKUP(H1127,CODE_SHEET!$A$2:$G$151,3,FALSE)</f>
        <v>Agaricia</v>
      </c>
      <c r="J1127" t="str">
        <f>VLOOKUP(H1127,CODE_SHEET!$A$2:$G$151,4,FALSE)</f>
        <v>agaricites</v>
      </c>
      <c r="K1127" s="1">
        <v>20</v>
      </c>
      <c r="L1127" s="1">
        <v>8</v>
      </c>
      <c r="M1127" s="1">
        <v>10</v>
      </c>
      <c r="N1127">
        <f t="shared" si="65"/>
        <v>439.82297150257102</v>
      </c>
      <c r="O1127">
        <v>10</v>
      </c>
      <c r="P1127" t="s">
        <v>29</v>
      </c>
      <c r="Q1127" t="s">
        <v>30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f t="shared" si="68"/>
        <v>0</v>
      </c>
      <c r="Y1127">
        <f t="shared" si="69"/>
        <v>439.82297150257102</v>
      </c>
    </row>
    <row r="1128" spans="1:25">
      <c r="A1128">
        <v>2020</v>
      </c>
      <c r="B1128" t="s">
        <v>70</v>
      </c>
      <c r="C1128">
        <v>2</v>
      </c>
      <c r="D1128" t="s">
        <v>77</v>
      </c>
      <c r="E1128">
        <v>29</v>
      </c>
      <c r="F1128">
        <v>2</v>
      </c>
      <c r="G1128" t="s">
        <v>27</v>
      </c>
      <c r="H1128" t="s">
        <v>33</v>
      </c>
      <c r="I1128" t="str">
        <f>VLOOKUP(H1128,CODE_SHEET!$A$2:$G$151,3,FALSE)</f>
        <v>Agaricia</v>
      </c>
      <c r="J1128" t="str">
        <f>VLOOKUP(H1128,CODE_SHEET!$A$2:$G$151,4,FALSE)</f>
        <v>agaricites</v>
      </c>
      <c r="K1128" s="1">
        <v>27</v>
      </c>
      <c r="L1128" s="1">
        <v>15</v>
      </c>
      <c r="M1128" s="1">
        <v>15</v>
      </c>
      <c r="N1128">
        <f t="shared" si="65"/>
        <v>989.60168588078477</v>
      </c>
      <c r="O1128">
        <v>10</v>
      </c>
      <c r="P1128" t="s">
        <v>29</v>
      </c>
      <c r="Q1128" t="s">
        <v>30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f t="shared" si="68"/>
        <v>0</v>
      </c>
      <c r="Y1128">
        <f t="shared" si="69"/>
        <v>989.60168588078477</v>
      </c>
    </row>
    <row r="1129" spans="1:25">
      <c r="A1129">
        <v>2020</v>
      </c>
      <c r="B1129" t="s">
        <v>70</v>
      </c>
      <c r="C1129">
        <v>2</v>
      </c>
      <c r="D1129" t="s">
        <v>77</v>
      </c>
      <c r="E1129">
        <v>29</v>
      </c>
      <c r="F1129">
        <v>2</v>
      </c>
      <c r="G1129" t="s">
        <v>27</v>
      </c>
      <c r="H1129" t="s">
        <v>33</v>
      </c>
      <c r="I1129" t="str">
        <f>VLOOKUP(H1129,CODE_SHEET!$A$2:$G$151,3,FALSE)</f>
        <v>Agaricia</v>
      </c>
      <c r="J1129" t="str">
        <f>VLOOKUP(H1129,CODE_SHEET!$A$2:$G$151,4,FALSE)</f>
        <v>agaricites</v>
      </c>
      <c r="K1129" s="1">
        <v>22</v>
      </c>
      <c r="L1129" s="1">
        <v>10</v>
      </c>
      <c r="M1129" s="1">
        <v>10</v>
      </c>
      <c r="N1129">
        <f t="shared" si="65"/>
        <v>502.6548245743669</v>
      </c>
      <c r="O1129">
        <v>10</v>
      </c>
      <c r="P1129" t="s">
        <v>41</v>
      </c>
      <c r="Q1129" t="s">
        <v>45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30</v>
      </c>
      <c r="X1129">
        <f t="shared" si="68"/>
        <v>150.79644737231007</v>
      </c>
      <c r="Y1129">
        <f t="shared" si="69"/>
        <v>351.85837720205683</v>
      </c>
    </row>
    <row r="1130" spans="1:25">
      <c r="A1130">
        <v>2020</v>
      </c>
      <c r="B1130" t="s">
        <v>70</v>
      </c>
      <c r="C1130">
        <v>2</v>
      </c>
      <c r="D1130" t="s">
        <v>77</v>
      </c>
      <c r="E1130">
        <v>29</v>
      </c>
      <c r="F1130">
        <v>2</v>
      </c>
      <c r="G1130" t="s">
        <v>27</v>
      </c>
      <c r="H1130" t="s">
        <v>33</v>
      </c>
      <c r="I1130" t="str">
        <f>VLOOKUP(H1130,CODE_SHEET!$A$2:$G$151,3,FALSE)</f>
        <v>Agaricia</v>
      </c>
      <c r="J1130" t="str">
        <f>VLOOKUP(H1130,CODE_SHEET!$A$2:$G$151,4,FALSE)</f>
        <v>agaricites</v>
      </c>
      <c r="K1130" s="1">
        <v>20</v>
      </c>
      <c r="L1130" s="1">
        <v>12</v>
      </c>
      <c r="M1130" s="1">
        <v>5</v>
      </c>
      <c r="N1130">
        <f t="shared" si="65"/>
        <v>251.32741228718345</v>
      </c>
      <c r="O1130">
        <v>10</v>
      </c>
      <c r="P1130" t="s">
        <v>29</v>
      </c>
      <c r="Q1130" t="s">
        <v>30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f t="shared" si="68"/>
        <v>0</v>
      </c>
      <c r="Y1130">
        <f t="shared" si="69"/>
        <v>251.32741228718345</v>
      </c>
    </row>
    <row r="1131" spans="1:25">
      <c r="A1131">
        <v>2020</v>
      </c>
      <c r="B1131" t="s">
        <v>70</v>
      </c>
      <c r="C1131">
        <v>2</v>
      </c>
      <c r="D1131" t="s">
        <v>77</v>
      </c>
      <c r="E1131">
        <v>29</v>
      </c>
      <c r="F1131">
        <v>2</v>
      </c>
      <c r="G1131" t="s">
        <v>27</v>
      </c>
      <c r="H1131" t="s">
        <v>33</v>
      </c>
      <c r="I1131" t="str">
        <f>VLOOKUP(H1131,CODE_SHEET!$A$2:$G$151,3,FALSE)</f>
        <v>Agaricia</v>
      </c>
      <c r="J1131" t="str">
        <f>VLOOKUP(H1131,CODE_SHEET!$A$2:$G$151,4,FALSE)</f>
        <v>agaricites</v>
      </c>
      <c r="K1131" s="1">
        <v>18</v>
      </c>
      <c r="L1131" s="1">
        <v>15</v>
      </c>
      <c r="M1131" s="1">
        <v>15</v>
      </c>
      <c r="N1131">
        <f t="shared" si="65"/>
        <v>777.54418176347372</v>
      </c>
      <c r="O1131">
        <v>10</v>
      </c>
      <c r="P1131" t="s">
        <v>29</v>
      </c>
      <c r="Q1131" t="s">
        <v>30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f t="shared" si="68"/>
        <v>0</v>
      </c>
      <c r="Y1131">
        <f t="shared" si="69"/>
        <v>777.54418176347372</v>
      </c>
    </row>
    <row r="1132" spans="1:25">
      <c r="A1132">
        <v>2020</v>
      </c>
      <c r="B1132" t="s">
        <v>70</v>
      </c>
      <c r="C1132">
        <v>2</v>
      </c>
      <c r="D1132" t="s">
        <v>77</v>
      </c>
      <c r="E1132">
        <v>29</v>
      </c>
      <c r="F1132">
        <v>2</v>
      </c>
      <c r="G1132" t="s">
        <v>27</v>
      </c>
      <c r="H1132" t="s">
        <v>33</v>
      </c>
      <c r="I1132" t="str">
        <f>VLOOKUP(H1132,CODE_SHEET!$A$2:$G$151,3,FALSE)</f>
        <v>Agaricia</v>
      </c>
      <c r="J1132" t="str">
        <f>VLOOKUP(H1132,CODE_SHEET!$A$2:$G$151,4,FALSE)</f>
        <v>agaricites</v>
      </c>
      <c r="K1132" s="1">
        <v>15</v>
      </c>
      <c r="L1132" s="1">
        <v>10</v>
      </c>
      <c r="M1132" s="1">
        <v>18</v>
      </c>
      <c r="N1132">
        <f t="shared" si="65"/>
        <v>706.85834705770344</v>
      </c>
      <c r="O1132">
        <v>10</v>
      </c>
      <c r="P1132" t="s">
        <v>29</v>
      </c>
      <c r="Q1132" t="s">
        <v>30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f t="shared" si="68"/>
        <v>0</v>
      </c>
      <c r="Y1132">
        <f t="shared" si="69"/>
        <v>706.85834705770344</v>
      </c>
    </row>
    <row r="1133" spans="1:25">
      <c r="A1133">
        <v>2020</v>
      </c>
      <c r="B1133" t="s">
        <v>70</v>
      </c>
      <c r="C1133">
        <v>2</v>
      </c>
      <c r="D1133" t="s">
        <v>77</v>
      </c>
      <c r="E1133">
        <v>29</v>
      </c>
      <c r="F1133">
        <v>2</v>
      </c>
      <c r="G1133" t="s">
        <v>27</v>
      </c>
      <c r="H1133" t="s">
        <v>43</v>
      </c>
      <c r="I1133" t="str">
        <f>VLOOKUP(H1133,CODE_SHEET!$A$2:$G$151,3,FALSE)</f>
        <v>Montastraea</v>
      </c>
      <c r="J1133" t="str">
        <f>VLOOKUP(H1133,CODE_SHEET!$A$2:$G$151,4,FALSE)</f>
        <v>cavernosa</v>
      </c>
      <c r="K1133" s="1">
        <v>30</v>
      </c>
      <c r="L1133" s="1">
        <v>20</v>
      </c>
      <c r="M1133" s="1">
        <v>3</v>
      </c>
      <c r="N1133">
        <f t="shared" si="65"/>
        <v>235.61944901923445</v>
      </c>
      <c r="O1133">
        <v>10</v>
      </c>
      <c r="P1133" t="s">
        <v>29</v>
      </c>
      <c r="Q1133" t="s">
        <v>30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f t="shared" si="68"/>
        <v>0</v>
      </c>
      <c r="Y1133">
        <f t="shared" si="69"/>
        <v>235.61944901923445</v>
      </c>
    </row>
    <row r="1134" spans="1:25">
      <c r="A1134">
        <v>2020</v>
      </c>
      <c r="B1134" t="s">
        <v>70</v>
      </c>
      <c r="C1134">
        <v>2</v>
      </c>
      <c r="D1134" t="s">
        <v>77</v>
      </c>
      <c r="E1134">
        <v>29</v>
      </c>
      <c r="F1134">
        <v>2</v>
      </c>
      <c r="G1134" t="s">
        <v>27</v>
      </c>
      <c r="H1134" t="s">
        <v>31</v>
      </c>
      <c r="I1134" t="str">
        <f>VLOOKUP(H1134,CODE_SHEET!$A$2:$G$151,3,FALSE)</f>
        <v>Siderastrea</v>
      </c>
      <c r="J1134" t="str">
        <f>VLOOKUP(H1134,CODE_SHEET!$A$2:$G$151,4,FALSE)</f>
        <v>siderea</v>
      </c>
      <c r="K1134" s="1">
        <v>18</v>
      </c>
      <c r="L1134" s="1">
        <v>10</v>
      </c>
      <c r="M1134" s="1">
        <v>2</v>
      </c>
      <c r="N1134">
        <f t="shared" si="65"/>
        <v>87.964594300514207</v>
      </c>
      <c r="O1134">
        <v>10</v>
      </c>
      <c r="P1134" t="s">
        <v>29</v>
      </c>
      <c r="Q1134" t="s">
        <v>30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f t="shared" si="68"/>
        <v>0</v>
      </c>
      <c r="Y1134">
        <f t="shared" si="69"/>
        <v>87.964594300514207</v>
      </c>
    </row>
    <row r="1135" spans="1:25">
      <c r="A1135">
        <v>2020</v>
      </c>
      <c r="B1135" t="s">
        <v>70</v>
      </c>
      <c r="C1135">
        <v>2</v>
      </c>
      <c r="D1135" t="s">
        <v>77</v>
      </c>
      <c r="E1135">
        <v>29</v>
      </c>
      <c r="F1135">
        <v>2</v>
      </c>
      <c r="G1135" t="s">
        <v>27</v>
      </c>
      <c r="H1135" t="s">
        <v>36</v>
      </c>
      <c r="I1135" t="str">
        <f>VLOOKUP(H1135,CODE_SHEET!$A$2:$G$151,3,FALSE)</f>
        <v>Eusmilia</v>
      </c>
      <c r="J1135" t="str">
        <f>VLOOKUP(H1135,CODE_SHEET!$A$2:$G$151,4,FALSE)</f>
        <v>fastigiata</v>
      </c>
      <c r="K1135" s="1">
        <v>12</v>
      </c>
      <c r="L1135" s="1">
        <v>12</v>
      </c>
      <c r="M1135" s="1">
        <v>10</v>
      </c>
      <c r="N1135">
        <f t="shared" ref="N1135:N1146" si="70">PI()*(K1135/2)*M1135+PI()*(L1135/2)*M1135</f>
        <v>376.99111843077515</v>
      </c>
      <c r="O1135">
        <v>10</v>
      </c>
      <c r="P1135" t="s">
        <v>29</v>
      </c>
      <c r="Q1135" t="s">
        <v>30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f t="shared" si="68"/>
        <v>0</v>
      </c>
      <c r="Y1135">
        <f t="shared" si="69"/>
        <v>376.99111843077515</v>
      </c>
    </row>
    <row r="1136" spans="1:25">
      <c r="A1136">
        <v>2020</v>
      </c>
      <c r="B1136" t="s">
        <v>70</v>
      </c>
      <c r="C1136">
        <v>2</v>
      </c>
      <c r="D1136" t="s">
        <v>77</v>
      </c>
      <c r="E1136">
        <v>29</v>
      </c>
      <c r="F1136">
        <v>2</v>
      </c>
      <c r="G1136" t="s">
        <v>27</v>
      </c>
      <c r="H1136" t="s">
        <v>31</v>
      </c>
      <c r="I1136" t="str">
        <f>VLOOKUP(H1136,CODE_SHEET!$A$2:$G$151,3,FALSE)</f>
        <v>Siderastrea</v>
      </c>
      <c r="J1136" t="str">
        <f>VLOOKUP(H1136,CODE_SHEET!$A$2:$G$151,4,FALSE)</f>
        <v>siderea</v>
      </c>
      <c r="K1136" s="1">
        <v>15</v>
      </c>
      <c r="L1136" s="1">
        <v>12</v>
      </c>
      <c r="M1136" s="1">
        <v>2</v>
      </c>
      <c r="N1136">
        <f t="shared" si="70"/>
        <v>84.823001646924411</v>
      </c>
      <c r="O1136">
        <v>10</v>
      </c>
      <c r="P1136" t="s">
        <v>29</v>
      </c>
      <c r="Q1136" t="s">
        <v>30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f t="shared" si="68"/>
        <v>0</v>
      </c>
      <c r="Y1136">
        <f t="shared" si="69"/>
        <v>84.823001646924411</v>
      </c>
    </row>
    <row r="1137" spans="1:25">
      <c r="A1137">
        <v>2020</v>
      </c>
      <c r="B1137" t="s">
        <v>70</v>
      </c>
      <c r="C1137">
        <v>2</v>
      </c>
      <c r="D1137" t="s">
        <v>77</v>
      </c>
      <c r="E1137">
        <v>29</v>
      </c>
      <c r="F1137">
        <v>2</v>
      </c>
      <c r="G1137" t="s">
        <v>27</v>
      </c>
      <c r="H1137" t="s">
        <v>33</v>
      </c>
      <c r="I1137" t="str">
        <f>VLOOKUP(H1137,CODE_SHEET!$A$2:$G$151,3,FALSE)</f>
        <v>Agaricia</v>
      </c>
      <c r="J1137" t="str">
        <f>VLOOKUP(H1137,CODE_SHEET!$A$2:$G$151,4,FALSE)</f>
        <v>agaricites</v>
      </c>
      <c r="K1137" s="1">
        <v>12</v>
      </c>
      <c r="L1137" s="1">
        <v>12</v>
      </c>
      <c r="M1137" s="1">
        <v>15</v>
      </c>
      <c r="N1137">
        <f t="shared" si="70"/>
        <v>565.48667764616278</v>
      </c>
      <c r="O1137">
        <v>10</v>
      </c>
      <c r="P1137" t="s">
        <v>29</v>
      </c>
      <c r="Q1137" t="s">
        <v>30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f t="shared" si="68"/>
        <v>0</v>
      </c>
      <c r="Y1137">
        <f t="shared" si="69"/>
        <v>565.48667764616278</v>
      </c>
    </row>
    <row r="1138" spans="1:25">
      <c r="A1138">
        <v>2020</v>
      </c>
      <c r="B1138" t="s">
        <v>70</v>
      </c>
      <c r="C1138">
        <v>2</v>
      </c>
      <c r="D1138" t="s">
        <v>77</v>
      </c>
      <c r="E1138">
        <v>29</v>
      </c>
      <c r="F1138">
        <v>2</v>
      </c>
      <c r="G1138" t="s">
        <v>27</v>
      </c>
      <c r="H1138" t="s">
        <v>28</v>
      </c>
      <c r="I1138" t="str">
        <f>VLOOKUP(H1138,CODE_SHEET!$A$2:$G$151,3,FALSE)</f>
        <v>Porites</v>
      </c>
      <c r="J1138" t="str">
        <f>VLOOKUP(H1138,CODE_SHEET!$A$2:$G$151,4,FALSE)</f>
        <v>astreoides</v>
      </c>
      <c r="K1138" s="1">
        <v>10</v>
      </c>
      <c r="L1138" s="1">
        <v>8</v>
      </c>
      <c r="M1138" s="1">
        <v>5</v>
      </c>
      <c r="N1138">
        <f t="shared" si="70"/>
        <v>141.37166941154069</v>
      </c>
      <c r="O1138">
        <v>10</v>
      </c>
      <c r="P1138" t="s">
        <v>29</v>
      </c>
      <c r="Q1138" t="s">
        <v>30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f t="shared" si="68"/>
        <v>0</v>
      </c>
      <c r="Y1138">
        <f t="shared" si="69"/>
        <v>141.37166941154069</v>
      </c>
    </row>
    <row r="1139" spans="1:25">
      <c r="A1139">
        <v>2020</v>
      </c>
      <c r="B1139" t="s">
        <v>70</v>
      </c>
      <c r="C1139">
        <v>2</v>
      </c>
      <c r="D1139" t="s">
        <v>78</v>
      </c>
      <c r="E1139">
        <v>36</v>
      </c>
      <c r="F1139">
        <v>1</v>
      </c>
      <c r="G1139" t="s">
        <v>27</v>
      </c>
      <c r="H1139" t="s">
        <v>64</v>
      </c>
      <c r="I1139" t="str">
        <f>VLOOKUP(H1139,CODE_SHEET!$A$2:$G$151,3,FALSE)</f>
        <v>Colpophyllia</v>
      </c>
      <c r="J1139" t="str">
        <f>VLOOKUP(H1139,CODE_SHEET!$A$2:$G$151,4,FALSE)</f>
        <v>natans</v>
      </c>
      <c r="K1139" s="1">
        <v>55</v>
      </c>
      <c r="L1139" s="1">
        <v>50</v>
      </c>
      <c r="M1139" s="1">
        <v>30</v>
      </c>
      <c r="N1139">
        <f t="shared" si="70"/>
        <v>4948.0084294039243</v>
      </c>
      <c r="O1139">
        <v>10</v>
      </c>
      <c r="P1139" t="s">
        <v>29</v>
      </c>
      <c r="Q1139" t="s">
        <v>30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35</v>
      </c>
      <c r="X1139">
        <f t="shared" si="68"/>
        <v>1731.8029502913735</v>
      </c>
      <c r="Y1139">
        <f t="shared" si="69"/>
        <v>3216.2054791125511</v>
      </c>
    </row>
    <row r="1140" spans="1:25">
      <c r="A1140">
        <v>2020</v>
      </c>
      <c r="B1140" t="s">
        <v>70</v>
      </c>
      <c r="C1140">
        <v>2</v>
      </c>
      <c r="D1140" t="s">
        <v>78</v>
      </c>
      <c r="E1140">
        <v>36</v>
      </c>
      <c r="F1140">
        <v>1</v>
      </c>
      <c r="G1140" t="s">
        <v>27</v>
      </c>
      <c r="H1140" t="s">
        <v>32</v>
      </c>
      <c r="I1140" t="str">
        <f>VLOOKUP(H1140,CODE_SHEET!$A$2:$G$151,3,FALSE)</f>
        <v>Porites</v>
      </c>
      <c r="J1140" t="str">
        <f>VLOOKUP(H1140,CODE_SHEET!$A$2:$G$151,4,FALSE)</f>
        <v>porites</v>
      </c>
      <c r="K1140" s="1">
        <v>35</v>
      </c>
      <c r="L1140" s="1">
        <v>15</v>
      </c>
      <c r="M1140" s="1">
        <v>15</v>
      </c>
      <c r="N1140">
        <f t="shared" si="70"/>
        <v>1178.0972450961724</v>
      </c>
      <c r="O1140">
        <v>10</v>
      </c>
      <c r="P1140" t="s">
        <v>29</v>
      </c>
      <c r="Q1140" t="s">
        <v>30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40</v>
      </c>
      <c r="X1140">
        <f t="shared" si="68"/>
        <v>471.23889803846896</v>
      </c>
      <c r="Y1140">
        <f t="shared" si="69"/>
        <v>706.85834705770344</v>
      </c>
    </row>
    <row r="1141" spans="1:25">
      <c r="A1141">
        <v>2020</v>
      </c>
      <c r="B1141" t="s">
        <v>70</v>
      </c>
      <c r="C1141">
        <v>2</v>
      </c>
      <c r="D1141" t="s">
        <v>78</v>
      </c>
      <c r="E1141">
        <v>36</v>
      </c>
      <c r="F1141">
        <v>1</v>
      </c>
      <c r="G1141" t="s">
        <v>27</v>
      </c>
      <c r="H1141" t="s">
        <v>33</v>
      </c>
      <c r="I1141" t="str">
        <f>VLOOKUP(H1141,CODE_SHEET!$A$2:$G$151,3,FALSE)</f>
        <v>Agaricia</v>
      </c>
      <c r="J1141" t="str">
        <f>VLOOKUP(H1141,CODE_SHEET!$A$2:$G$151,4,FALSE)</f>
        <v>agaricites</v>
      </c>
      <c r="K1141" s="1">
        <v>11</v>
      </c>
      <c r="L1141" s="1">
        <v>10</v>
      </c>
      <c r="M1141" s="1">
        <v>5</v>
      </c>
      <c r="N1141">
        <f t="shared" si="70"/>
        <v>164.93361431346415</v>
      </c>
      <c r="O1141">
        <v>10</v>
      </c>
      <c r="P1141" t="s">
        <v>29</v>
      </c>
      <c r="Q1141" t="s">
        <v>30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f t="shared" si="68"/>
        <v>0</v>
      </c>
      <c r="Y1141">
        <f t="shared" si="69"/>
        <v>164.93361431346415</v>
      </c>
    </row>
    <row r="1142" spans="1:25">
      <c r="A1142">
        <v>2020</v>
      </c>
      <c r="B1142" t="s">
        <v>70</v>
      </c>
      <c r="C1142">
        <v>2</v>
      </c>
      <c r="D1142" t="s">
        <v>78</v>
      </c>
      <c r="E1142">
        <v>36</v>
      </c>
      <c r="F1142">
        <v>1</v>
      </c>
      <c r="G1142" t="s">
        <v>27</v>
      </c>
      <c r="H1142" t="s">
        <v>32</v>
      </c>
      <c r="I1142" t="str">
        <f>VLOOKUP(H1142,CODE_SHEET!$A$2:$G$151,3,FALSE)</f>
        <v>Porites</v>
      </c>
      <c r="J1142" t="str">
        <f>VLOOKUP(H1142,CODE_SHEET!$A$2:$G$151,4,FALSE)</f>
        <v>porites</v>
      </c>
      <c r="K1142" s="1">
        <v>70</v>
      </c>
      <c r="L1142" s="1">
        <v>40</v>
      </c>
      <c r="M1142" s="1">
        <v>15</v>
      </c>
      <c r="N1142">
        <f t="shared" si="70"/>
        <v>2591.8139392115791</v>
      </c>
      <c r="O1142">
        <v>10</v>
      </c>
      <c r="P1142" t="s">
        <v>29</v>
      </c>
      <c r="Q1142" t="s">
        <v>30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40</v>
      </c>
      <c r="X1142">
        <f t="shared" si="68"/>
        <v>1036.7255756846316</v>
      </c>
      <c r="Y1142">
        <f t="shared" si="69"/>
        <v>1555.0883635269474</v>
      </c>
    </row>
    <row r="1143" spans="1:25">
      <c r="A1143">
        <v>2020</v>
      </c>
      <c r="B1143" t="s">
        <v>70</v>
      </c>
      <c r="C1143">
        <v>2</v>
      </c>
      <c r="D1143" t="s">
        <v>78</v>
      </c>
      <c r="E1143">
        <v>36</v>
      </c>
      <c r="F1143">
        <v>1</v>
      </c>
      <c r="G1143" t="s">
        <v>27</v>
      </c>
      <c r="H1143" t="s">
        <v>35</v>
      </c>
      <c r="I1143" t="str">
        <f>VLOOKUP(H1143,CODE_SHEET!$A$2:$G$151,3,FALSE)</f>
        <v>Orbicella</v>
      </c>
      <c r="J1143" t="str">
        <f>VLOOKUP(H1143,CODE_SHEET!$A$2:$G$151,4,FALSE)</f>
        <v>franksi</v>
      </c>
      <c r="K1143" s="1">
        <v>60</v>
      </c>
      <c r="L1143" s="1">
        <v>50</v>
      </c>
      <c r="M1143" s="1">
        <v>55</v>
      </c>
      <c r="N1143">
        <f t="shared" si="70"/>
        <v>9503.317777109125</v>
      </c>
      <c r="O1143">
        <v>10</v>
      </c>
      <c r="P1143" t="s">
        <v>29</v>
      </c>
      <c r="Q1143" t="s">
        <v>30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65</v>
      </c>
      <c r="X1143">
        <f t="shared" si="68"/>
        <v>6177.1565551209314</v>
      </c>
      <c r="Y1143">
        <f t="shared" si="69"/>
        <v>3326.1612219881936</v>
      </c>
    </row>
    <row r="1144" spans="1:25">
      <c r="A1144">
        <v>2020</v>
      </c>
      <c r="B1144" t="s">
        <v>70</v>
      </c>
      <c r="C1144">
        <v>2</v>
      </c>
      <c r="D1144" t="s">
        <v>78</v>
      </c>
      <c r="E1144">
        <v>36</v>
      </c>
      <c r="F1144">
        <v>1</v>
      </c>
      <c r="G1144" t="s">
        <v>27</v>
      </c>
      <c r="H1144" t="s">
        <v>35</v>
      </c>
      <c r="I1144" t="str">
        <f>VLOOKUP(H1144,CODE_SHEET!$A$2:$G$151,3,FALSE)</f>
        <v>Orbicella</v>
      </c>
      <c r="J1144" t="str">
        <f>VLOOKUP(H1144,CODE_SHEET!$A$2:$G$151,4,FALSE)</f>
        <v>franksi</v>
      </c>
      <c r="K1144" s="1">
        <v>16</v>
      </c>
      <c r="L1144" s="1">
        <v>12</v>
      </c>
      <c r="M1144" s="1">
        <v>10</v>
      </c>
      <c r="N1144">
        <f t="shared" si="70"/>
        <v>439.82297150257102</v>
      </c>
      <c r="O1144">
        <v>10</v>
      </c>
      <c r="P1144" t="s">
        <v>29</v>
      </c>
      <c r="Q1144" t="s">
        <v>30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f t="shared" si="68"/>
        <v>0</v>
      </c>
      <c r="Y1144">
        <f t="shared" si="69"/>
        <v>439.82297150257102</v>
      </c>
    </row>
    <row r="1145" spans="1:25">
      <c r="A1145">
        <v>2020</v>
      </c>
      <c r="B1145" t="s">
        <v>70</v>
      </c>
      <c r="C1145">
        <v>2</v>
      </c>
      <c r="D1145" t="s">
        <v>78</v>
      </c>
      <c r="E1145">
        <v>36</v>
      </c>
      <c r="F1145">
        <v>1</v>
      </c>
      <c r="G1145" t="s">
        <v>27</v>
      </c>
      <c r="H1145" t="s">
        <v>32</v>
      </c>
      <c r="I1145" t="str">
        <f>VLOOKUP(H1145,CODE_SHEET!$A$2:$G$151,3,FALSE)</f>
        <v>Porites</v>
      </c>
      <c r="J1145" t="str">
        <f>VLOOKUP(H1145,CODE_SHEET!$A$2:$G$151,4,FALSE)</f>
        <v>porites</v>
      </c>
      <c r="K1145" s="1">
        <v>40</v>
      </c>
      <c r="L1145" s="1">
        <v>20</v>
      </c>
      <c r="M1145" s="1">
        <v>15</v>
      </c>
      <c r="N1145">
        <f t="shared" si="70"/>
        <v>1413.7166941154069</v>
      </c>
      <c r="O1145">
        <v>10</v>
      </c>
      <c r="P1145" t="s">
        <v>29</v>
      </c>
      <c r="Q1145" t="s">
        <v>30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50</v>
      </c>
      <c r="X1145">
        <f t="shared" si="68"/>
        <v>706.85834705770344</v>
      </c>
      <c r="Y1145">
        <f t="shared" si="69"/>
        <v>706.85834705770344</v>
      </c>
    </row>
    <row r="1146" spans="1:25">
      <c r="A1146">
        <v>2020</v>
      </c>
      <c r="B1146" t="s">
        <v>70</v>
      </c>
      <c r="C1146">
        <v>2</v>
      </c>
      <c r="D1146" t="s">
        <v>78</v>
      </c>
      <c r="E1146">
        <v>36</v>
      </c>
      <c r="F1146">
        <v>1</v>
      </c>
      <c r="G1146" t="s">
        <v>27</v>
      </c>
      <c r="H1146" t="s">
        <v>28</v>
      </c>
      <c r="I1146" t="str">
        <f>VLOOKUP(H1146,CODE_SHEET!$A$2:$G$151,3,FALSE)</f>
        <v>Porites</v>
      </c>
      <c r="J1146" t="str">
        <f>VLOOKUP(H1146,CODE_SHEET!$A$2:$G$151,4,FALSE)</f>
        <v>astreoides</v>
      </c>
      <c r="K1146" s="1">
        <v>18</v>
      </c>
      <c r="L1146" s="1">
        <v>10</v>
      </c>
      <c r="M1146" s="1">
        <v>10</v>
      </c>
      <c r="N1146">
        <f t="shared" si="70"/>
        <v>439.82297150257102</v>
      </c>
      <c r="O1146">
        <v>10</v>
      </c>
      <c r="P1146" t="s">
        <v>29</v>
      </c>
      <c r="Q1146" t="s">
        <v>30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f t="shared" si="68"/>
        <v>0</v>
      </c>
      <c r="Y1146">
        <f t="shared" si="69"/>
        <v>439.82297150257102</v>
      </c>
    </row>
    <row r="1147" spans="1:25">
      <c r="A1147">
        <v>2020</v>
      </c>
      <c r="B1147" t="s">
        <v>70</v>
      </c>
      <c r="C1147">
        <v>2</v>
      </c>
      <c r="D1147" t="s">
        <v>78</v>
      </c>
      <c r="E1147">
        <v>36</v>
      </c>
      <c r="F1147">
        <v>1</v>
      </c>
      <c r="G1147" t="s">
        <v>27</v>
      </c>
      <c r="H1147" t="s">
        <v>62</v>
      </c>
      <c r="I1147" t="str">
        <f>VLOOKUP(H1147,CODE_SHEET!$A$2:$G$151,3,FALSE)</f>
        <v>Millepora</v>
      </c>
      <c r="J1147" t="str">
        <f>VLOOKUP(H1147,CODE_SHEET!$A$2:$G$151,4,FALSE)</f>
        <v>alcicornis</v>
      </c>
      <c r="K1147" s="1">
        <v>15</v>
      </c>
      <c r="L1147" s="1">
        <v>5</v>
      </c>
      <c r="M1147" s="1">
        <v>20</v>
      </c>
      <c r="N1147">
        <f t="shared" ref="N1147:N1210" si="71">PI()*(K1147/2)*M1147+PI()*(L1147/2)*M1147</f>
        <v>628.31853071795865</v>
      </c>
      <c r="O1147">
        <v>10</v>
      </c>
      <c r="P1147" t="s">
        <v>29</v>
      </c>
      <c r="Q1147" t="s">
        <v>30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f t="shared" si="68"/>
        <v>0</v>
      </c>
      <c r="Y1147">
        <f t="shared" si="69"/>
        <v>628.31853071795865</v>
      </c>
    </row>
    <row r="1148" spans="1:25">
      <c r="A1148">
        <v>2020</v>
      </c>
      <c r="B1148" t="s">
        <v>70</v>
      </c>
      <c r="C1148">
        <v>2</v>
      </c>
      <c r="D1148" t="s">
        <v>78</v>
      </c>
      <c r="E1148">
        <v>36</v>
      </c>
      <c r="F1148">
        <v>1</v>
      </c>
      <c r="G1148" t="s">
        <v>27</v>
      </c>
      <c r="H1148" t="s">
        <v>34</v>
      </c>
      <c r="I1148" t="str">
        <f>VLOOKUP(H1148,CODE_SHEET!$A$2:$G$151,3,FALSE)</f>
        <v>Orbicella</v>
      </c>
      <c r="J1148" t="str">
        <f>VLOOKUP(H1148,CODE_SHEET!$A$2:$G$151,4,FALSE)</f>
        <v>annularis</v>
      </c>
      <c r="K1148" s="1">
        <v>60</v>
      </c>
      <c r="L1148" s="1">
        <v>35</v>
      </c>
      <c r="M1148" s="1">
        <v>20</v>
      </c>
      <c r="N1148">
        <f t="shared" si="71"/>
        <v>2984.5130209103036</v>
      </c>
      <c r="O1148">
        <v>10</v>
      </c>
      <c r="P1148" t="s">
        <v>29</v>
      </c>
      <c r="Q1148" t="s">
        <v>30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50</v>
      </c>
      <c r="X1148">
        <f t="shared" si="68"/>
        <v>1492.2565104551518</v>
      </c>
      <c r="Y1148">
        <f t="shared" si="69"/>
        <v>1492.2565104551518</v>
      </c>
    </row>
    <row r="1149" spans="1:25">
      <c r="A1149">
        <v>2020</v>
      </c>
      <c r="B1149" t="s">
        <v>70</v>
      </c>
      <c r="C1149">
        <v>2</v>
      </c>
      <c r="D1149" t="s">
        <v>78</v>
      </c>
      <c r="E1149">
        <v>36</v>
      </c>
      <c r="F1149">
        <v>1</v>
      </c>
      <c r="G1149" t="s">
        <v>27</v>
      </c>
      <c r="H1149" t="s">
        <v>33</v>
      </c>
      <c r="I1149" t="str">
        <f>VLOOKUP(H1149,CODE_SHEET!$A$2:$G$151,3,FALSE)</f>
        <v>Agaricia</v>
      </c>
      <c r="J1149" t="str">
        <f>VLOOKUP(H1149,CODE_SHEET!$A$2:$G$151,4,FALSE)</f>
        <v>agaricites</v>
      </c>
      <c r="K1149" s="1">
        <v>13</v>
      </c>
      <c r="L1149" s="1">
        <v>10</v>
      </c>
      <c r="M1149" s="1">
        <v>10</v>
      </c>
      <c r="N1149">
        <f t="shared" si="71"/>
        <v>361.28315516282623</v>
      </c>
      <c r="O1149">
        <v>10</v>
      </c>
      <c r="P1149" t="s">
        <v>29</v>
      </c>
      <c r="Q1149" t="s">
        <v>30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f t="shared" si="68"/>
        <v>0</v>
      </c>
      <c r="Y1149">
        <f t="shared" si="69"/>
        <v>361.28315516282623</v>
      </c>
    </row>
    <row r="1150" spans="1:25">
      <c r="A1150">
        <v>2020</v>
      </c>
      <c r="B1150" t="s">
        <v>70</v>
      </c>
      <c r="C1150">
        <v>2</v>
      </c>
      <c r="D1150" t="s">
        <v>78</v>
      </c>
      <c r="E1150">
        <v>36</v>
      </c>
      <c r="F1150">
        <v>1</v>
      </c>
      <c r="G1150" t="s">
        <v>27</v>
      </c>
      <c r="H1150" t="s">
        <v>35</v>
      </c>
      <c r="I1150" t="str">
        <f>VLOOKUP(H1150,CODE_SHEET!$A$2:$G$151,3,FALSE)</f>
        <v>Orbicella</v>
      </c>
      <c r="J1150" t="str">
        <f>VLOOKUP(H1150,CODE_SHEET!$A$2:$G$151,4,FALSE)</f>
        <v>franksi</v>
      </c>
      <c r="K1150" s="1">
        <v>25</v>
      </c>
      <c r="L1150" s="1">
        <v>15</v>
      </c>
      <c r="M1150" s="1">
        <v>30</v>
      </c>
      <c r="N1150">
        <f t="shared" si="71"/>
        <v>1884.9555921538758</v>
      </c>
      <c r="O1150">
        <v>10</v>
      </c>
      <c r="P1150" t="s">
        <v>29</v>
      </c>
      <c r="Q1150" t="s">
        <v>30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f t="shared" si="68"/>
        <v>0</v>
      </c>
      <c r="Y1150">
        <f t="shared" si="69"/>
        <v>1884.9555921538758</v>
      </c>
    </row>
    <row r="1151" spans="1:25">
      <c r="A1151">
        <v>2020</v>
      </c>
      <c r="B1151" t="s">
        <v>70</v>
      </c>
      <c r="C1151">
        <v>2</v>
      </c>
      <c r="D1151" t="s">
        <v>78</v>
      </c>
      <c r="E1151">
        <v>36</v>
      </c>
      <c r="F1151">
        <v>1</v>
      </c>
      <c r="G1151" t="s">
        <v>27</v>
      </c>
      <c r="H1151" t="s">
        <v>33</v>
      </c>
      <c r="I1151" t="str">
        <f>VLOOKUP(H1151,CODE_SHEET!$A$2:$G$151,3,FALSE)</f>
        <v>Agaricia</v>
      </c>
      <c r="J1151" t="str">
        <f>VLOOKUP(H1151,CODE_SHEET!$A$2:$G$151,4,FALSE)</f>
        <v>agaricites</v>
      </c>
      <c r="K1151" s="1">
        <v>20</v>
      </c>
      <c r="L1151" s="1">
        <v>8</v>
      </c>
      <c r="M1151" s="1">
        <v>12</v>
      </c>
      <c r="N1151">
        <f t="shared" si="71"/>
        <v>527.78756580308527</v>
      </c>
      <c r="O1151">
        <v>10</v>
      </c>
      <c r="P1151" t="s">
        <v>29</v>
      </c>
      <c r="Q1151" t="s">
        <v>30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10</v>
      </c>
      <c r="X1151">
        <f t="shared" si="68"/>
        <v>52.778756580308531</v>
      </c>
      <c r="Y1151">
        <f t="shared" si="69"/>
        <v>475.00880922277673</v>
      </c>
    </row>
    <row r="1152" spans="1:25">
      <c r="A1152">
        <v>2020</v>
      </c>
      <c r="B1152" t="s">
        <v>70</v>
      </c>
      <c r="C1152">
        <v>2</v>
      </c>
      <c r="D1152" t="s">
        <v>78</v>
      </c>
      <c r="E1152">
        <v>36</v>
      </c>
      <c r="F1152">
        <v>1</v>
      </c>
      <c r="G1152" t="s">
        <v>27</v>
      </c>
      <c r="H1152" t="s">
        <v>32</v>
      </c>
      <c r="I1152" t="str">
        <f>VLOOKUP(H1152,CODE_SHEET!$A$2:$G$151,3,FALSE)</f>
        <v>Porites</v>
      </c>
      <c r="J1152" t="str">
        <f>VLOOKUP(H1152,CODE_SHEET!$A$2:$G$151,4,FALSE)</f>
        <v>porites</v>
      </c>
      <c r="K1152" s="1">
        <v>45</v>
      </c>
      <c r="L1152" s="1">
        <v>20</v>
      </c>
      <c r="M1152" s="1">
        <v>10</v>
      </c>
      <c r="N1152">
        <f t="shared" si="71"/>
        <v>1021.0176124166828</v>
      </c>
      <c r="O1152">
        <v>10</v>
      </c>
      <c r="P1152" t="s">
        <v>29</v>
      </c>
      <c r="Q1152" t="s">
        <v>30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90</v>
      </c>
      <c r="X1152">
        <f t="shared" si="68"/>
        <v>918.91585117501461</v>
      </c>
      <c r="Y1152">
        <f t="shared" si="69"/>
        <v>102.10176124166821</v>
      </c>
    </row>
    <row r="1153" spans="1:25">
      <c r="A1153">
        <v>2020</v>
      </c>
      <c r="B1153" t="s">
        <v>70</v>
      </c>
      <c r="C1153">
        <v>2</v>
      </c>
      <c r="D1153" t="s">
        <v>78</v>
      </c>
      <c r="E1153">
        <v>36</v>
      </c>
      <c r="F1153">
        <v>1</v>
      </c>
      <c r="G1153" t="s">
        <v>27</v>
      </c>
      <c r="H1153" t="s">
        <v>39</v>
      </c>
      <c r="I1153" t="str">
        <f>VLOOKUP(H1153,CODE_SHEET!$A$2:$G$151,3,FALSE)</f>
        <v>Orbicella</v>
      </c>
      <c r="J1153" t="str">
        <f>VLOOKUP(H1153,CODE_SHEET!$A$2:$G$151,4,FALSE)</f>
        <v>faveolata</v>
      </c>
      <c r="K1153" s="1">
        <v>22</v>
      </c>
      <c r="L1153" s="1">
        <v>20</v>
      </c>
      <c r="M1153" s="1">
        <v>18</v>
      </c>
      <c r="N1153">
        <f t="shared" si="71"/>
        <v>1187.5220230569416</v>
      </c>
      <c r="O1153">
        <v>10</v>
      </c>
      <c r="P1153" t="s">
        <v>29</v>
      </c>
      <c r="Q1153" t="s">
        <v>30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f t="shared" si="68"/>
        <v>0</v>
      </c>
      <c r="Y1153">
        <f t="shared" si="69"/>
        <v>1187.5220230569416</v>
      </c>
    </row>
    <row r="1154" spans="1:25">
      <c r="A1154">
        <v>2020</v>
      </c>
      <c r="B1154" t="s">
        <v>70</v>
      </c>
      <c r="C1154">
        <v>2</v>
      </c>
      <c r="D1154" t="s">
        <v>78</v>
      </c>
      <c r="E1154">
        <v>36</v>
      </c>
      <c r="F1154">
        <v>1</v>
      </c>
      <c r="G1154" t="s">
        <v>27</v>
      </c>
      <c r="H1154" t="s">
        <v>33</v>
      </c>
      <c r="I1154" t="str">
        <f>VLOOKUP(H1154,CODE_SHEET!$A$2:$G$151,3,FALSE)</f>
        <v>Agaricia</v>
      </c>
      <c r="J1154" t="str">
        <f>VLOOKUP(H1154,CODE_SHEET!$A$2:$G$151,4,FALSE)</f>
        <v>agaricites</v>
      </c>
      <c r="K1154" s="1">
        <v>20</v>
      </c>
      <c r="L1154" s="1">
        <v>10</v>
      </c>
      <c r="M1154" s="1">
        <v>14</v>
      </c>
      <c r="N1154">
        <f t="shared" si="71"/>
        <v>659.73445725385659</v>
      </c>
      <c r="O1154">
        <v>10</v>
      </c>
      <c r="P1154" t="s">
        <v>41</v>
      </c>
      <c r="Q1154" t="s">
        <v>60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f t="shared" si="68"/>
        <v>0</v>
      </c>
      <c r="Y1154">
        <f t="shared" si="69"/>
        <v>659.73445725385659</v>
      </c>
    </row>
    <row r="1155" spans="1:25">
      <c r="A1155">
        <v>2020</v>
      </c>
      <c r="B1155" t="s">
        <v>70</v>
      </c>
      <c r="C1155">
        <v>2</v>
      </c>
      <c r="D1155" t="s">
        <v>78</v>
      </c>
      <c r="E1155">
        <v>36</v>
      </c>
      <c r="F1155">
        <v>1</v>
      </c>
      <c r="G1155" t="s">
        <v>27</v>
      </c>
      <c r="H1155" t="s">
        <v>33</v>
      </c>
      <c r="I1155" t="str">
        <f>VLOOKUP(H1155,CODE_SHEET!$A$2:$G$151,3,FALSE)</f>
        <v>Agaricia</v>
      </c>
      <c r="J1155" t="str">
        <f>VLOOKUP(H1155,CODE_SHEET!$A$2:$G$151,4,FALSE)</f>
        <v>agaricites</v>
      </c>
      <c r="K1155" s="1">
        <v>20</v>
      </c>
      <c r="L1155" s="1">
        <v>10</v>
      </c>
      <c r="M1155" s="1">
        <v>4</v>
      </c>
      <c r="N1155">
        <f t="shared" si="71"/>
        <v>188.49555921538757</v>
      </c>
      <c r="O1155">
        <v>10</v>
      </c>
      <c r="P1155" t="s">
        <v>29</v>
      </c>
      <c r="Q1155" t="s">
        <v>30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f t="shared" si="68"/>
        <v>0</v>
      </c>
      <c r="Y1155">
        <f t="shared" si="69"/>
        <v>188.49555921538757</v>
      </c>
    </row>
    <row r="1156" spans="1:25">
      <c r="A1156">
        <v>2020</v>
      </c>
      <c r="B1156" t="s">
        <v>70</v>
      </c>
      <c r="C1156">
        <v>2</v>
      </c>
      <c r="D1156" t="s">
        <v>78</v>
      </c>
      <c r="E1156">
        <v>36</v>
      </c>
      <c r="F1156">
        <v>1</v>
      </c>
      <c r="G1156" t="s">
        <v>27</v>
      </c>
      <c r="H1156" t="s">
        <v>63</v>
      </c>
      <c r="I1156" t="str">
        <f>VLOOKUP(H1156,CODE_SHEET!$A$2:$G$151,3,FALSE)</f>
        <v>Agaricia</v>
      </c>
      <c r="J1156" t="str">
        <f>VLOOKUP(H1156,CODE_SHEET!$A$2:$G$151,4,FALSE)</f>
        <v>larmarcki</v>
      </c>
      <c r="K1156" s="1">
        <v>12</v>
      </c>
      <c r="L1156" s="1">
        <v>10</v>
      </c>
      <c r="M1156" s="1">
        <v>1</v>
      </c>
      <c r="N1156">
        <f t="shared" si="71"/>
        <v>34.557519189487721</v>
      </c>
      <c r="O1156">
        <v>10</v>
      </c>
      <c r="P1156" t="s">
        <v>29</v>
      </c>
      <c r="Q1156" t="s">
        <v>30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f t="shared" si="68"/>
        <v>0</v>
      </c>
      <c r="Y1156">
        <f t="shared" si="69"/>
        <v>34.557519189487721</v>
      </c>
    </row>
    <row r="1157" spans="1:25">
      <c r="A1157">
        <v>2020</v>
      </c>
      <c r="B1157" t="s">
        <v>70</v>
      </c>
      <c r="C1157">
        <v>2</v>
      </c>
      <c r="D1157" t="s">
        <v>78</v>
      </c>
      <c r="E1157">
        <v>36</v>
      </c>
      <c r="F1157">
        <v>1</v>
      </c>
      <c r="G1157" t="s">
        <v>27</v>
      </c>
      <c r="H1157" t="s">
        <v>63</v>
      </c>
      <c r="I1157" t="str">
        <f>VLOOKUP(H1157,CODE_SHEET!$A$2:$G$151,3,FALSE)</f>
        <v>Agaricia</v>
      </c>
      <c r="J1157" t="str">
        <f>VLOOKUP(H1157,CODE_SHEET!$A$2:$G$151,4,FALSE)</f>
        <v>larmarcki</v>
      </c>
      <c r="K1157" s="1">
        <v>12</v>
      </c>
      <c r="L1157" s="1">
        <v>10</v>
      </c>
      <c r="M1157" s="1">
        <v>1</v>
      </c>
      <c r="N1157">
        <f t="shared" si="71"/>
        <v>34.557519189487721</v>
      </c>
      <c r="O1157">
        <v>10</v>
      </c>
      <c r="P1157" t="s">
        <v>29</v>
      </c>
      <c r="Q1157" t="s">
        <v>30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f t="shared" si="68"/>
        <v>0</v>
      </c>
      <c r="Y1157">
        <f t="shared" si="69"/>
        <v>34.557519189487721</v>
      </c>
    </row>
    <row r="1158" spans="1:25">
      <c r="A1158">
        <v>2020</v>
      </c>
      <c r="B1158" t="s">
        <v>70</v>
      </c>
      <c r="C1158">
        <v>2</v>
      </c>
      <c r="D1158" t="s">
        <v>78</v>
      </c>
      <c r="E1158">
        <v>36</v>
      </c>
      <c r="F1158">
        <v>1</v>
      </c>
      <c r="G1158" t="s">
        <v>27</v>
      </c>
      <c r="H1158" t="s">
        <v>33</v>
      </c>
      <c r="I1158" t="str">
        <f>VLOOKUP(H1158,CODE_SHEET!$A$2:$G$151,3,FALSE)</f>
        <v>Agaricia</v>
      </c>
      <c r="J1158" t="str">
        <f>VLOOKUP(H1158,CODE_SHEET!$A$2:$G$151,4,FALSE)</f>
        <v>agaricites</v>
      </c>
      <c r="K1158" s="1">
        <v>18</v>
      </c>
      <c r="L1158" s="1">
        <v>11</v>
      </c>
      <c r="M1158" s="1">
        <v>1</v>
      </c>
      <c r="N1158">
        <f t="shared" si="71"/>
        <v>45.553093477052002</v>
      </c>
      <c r="O1158">
        <v>10</v>
      </c>
      <c r="P1158" t="s">
        <v>29</v>
      </c>
      <c r="Q1158" t="s">
        <v>30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f t="shared" si="68"/>
        <v>0</v>
      </c>
      <c r="Y1158">
        <f t="shared" si="69"/>
        <v>45.553093477052002</v>
      </c>
    </row>
    <row r="1159" spans="1:25">
      <c r="A1159">
        <v>2020</v>
      </c>
      <c r="B1159" t="s">
        <v>70</v>
      </c>
      <c r="C1159">
        <v>2</v>
      </c>
      <c r="D1159" t="s">
        <v>78</v>
      </c>
      <c r="E1159">
        <v>36</v>
      </c>
      <c r="F1159">
        <v>1</v>
      </c>
      <c r="G1159" t="s">
        <v>27</v>
      </c>
      <c r="H1159" t="s">
        <v>33</v>
      </c>
      <c r="I1159" t="str">
        <f>VLOOKUP(H1159,CODE_SHEET!$A$2:$G$151,3,FALSE)</f>
        <v>Agaricia</v>
      </c>
      <c r="J1159" t="str">
        <f>VLOOKUP(H1159,CODE_SHEET!$A$2:$G$151,4,FALSE)</f>
        <v>agaricites</v>
      </c>
      <c r="K1159" s="1">
        <v>18</v>
      </c>
      <c r="L1159" s="1">
        <v>7</v>
      </c>
      <c r="M1159" s="1">
        <v>12</v>
      </c>
      <c r="N1159">
        <f t="shared" si="71"/>
        <v>471.23889803846896</v>
      </c>
      <c r="O1159">
        <v>10</v>
      </c>
      <c r="P1159" t="s">
        <v>29</v>
      </c>
      <c r="Q1159" t="s">
        <v>30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f t="shared" si="68"/>
        <v>0</v>
      </c>
      <c r="Y1159">
        <f t="shared" si="69"/>
        <v>471.23889803846896</v>
      </c>
    </row>
    <row r="1160" spans="1:25">
      <c r="A1160">
        <v>2020</v>
      </c>
      <c r="B1160" t="s">
        <v>70</v>
      </c>
      <c r="C1160">
        <v>2</v>
      </c>
      <c r="D1160" t="s">
        <v>78</v>
      </c>
      <c r="E1160">
        <v>36</v>
      </c>
      <c r="F1160">
        <v>1</v>
      </c>
      <c r="G1160" t="s">
        <v>27</v>
      </c>
      <c r="H1160" t="s">
        <v>31</v>
      </c>
      <c r="I1160" t="str">
        <f>VLOOKUP(H1160,CODE_SHEET!$A$2:$G$151,3,FALSE)</f>
        <v>Siderastrea</v>
      </c>
      <c r="J1160" t="str">
        <f>VLOOKUP(H1160,CODE_SHEET!$A$2:$G$151,4,FALSE)</f>
        <v>siderea</v>
      </c>
      <c r="K1160" s="1">
        <v>60</v>
      </c>
      <c r="L1160" s="1">
        <v>38</v>
      </c>
      <c r="M1160" s="1">
        <v>10</v>
      </c>
      <c r="N1160">
        <f t="shared" si="71"/>
        <v>1539.3804002589986</v>
      </c>
      <c r="O1160">
        <v>10</v>
      </c>
      <c r="P1160" t="s">
        <v>29</v>
      </c>
      <c r="Q1160" t="s">
        <v>30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90</v>
      </c>
      <c r="X1160">
        <f t="shared" si="68"/>
        <v>1385.4423602330987</v>
      </c>
      <c r="Y1160">
        <f t="shared" si="69"/>
        <v>153.93804002589991</v>
      </c>
    </row>
    <row r="1161" spans="1:25">
      <c r="A1161">
        <v>2020</v>
      </c>
      <c r="B1161" t="s">
        <v>70</v>
      </c>
      <c r="C1161">
        <v>2</v>
      </c>
      <c r="D1161" t="s">
        <v>78</v>
      </c>
      <c r="E1161">
        <v>36</v>
      </c>
      <c r="F1161">
        <v>1</v>
      </c>
      <c r="G1161" t="s">
        <v>27</v>
      </c>
      <c r="H1161" t="s">
        <v>33</v>
      </c>
      <c r="I1161" t="str">
        <f>VLOOKUP(H1161,CODE_SHEET!$A$2:$G$151,3,FALSE)</f>
        <v>Agaricia</v>
      </c>
      <c r="J1161" t="str">
        <f>VLOOKUP(H1161,CODE_SHEET!$A$2:$G$151,4,FALSE)</f>
        <v>agaricites</v>
      </c>
      <c r="K1161" s="1">
        <v>15</v>
      </c>
      <c r="L1161" s="1">
        <v>10</v>
      </c>
      <c r="M1161" s="1">
        <v>5</v>
      </c>
      <c r="N1161">
        <f t="shared" si="71"/>
        <v>196.34954084936209</v>
      </c>
      <c r="O1161">
        <v>10</v>
      </c>
      <c r="P1161" t="s">
        <v>29</v>
      </c>
      <c r="Q1161" t="s">
        <v>30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f t="shared" si="68"/>
        <v>0</v>
      </c>
      <c r="Y1161">
        <f t="shared" si="69"/>
        <v>196.34954084936209</v>
      </c>
    </row>
    <row r="1162" spans="1:25">
      <c r="A1162">
        <v>2020</v>
      </c>
      <c r="B1162" t="s">
        <v>70</v>
      </c>
      <c r="C1162">
        <v>2</v>
      </c>
      <c r="D1162" t="s">
        <v>78</v>
      </c>
      <c r="E1162">
        <v>36</v>
      </c>
      <c r="F1162">
        <v>1</v>
      </c>
      <c r="G1162" t="s">
        <v>27</v>
      </c>
      <c r="H1162" t="s">
        <v>33</v>
      </c>
      <c r="I1162" t="str">
        <f>VLOOKUP(H1162,CODE_SHEET!$A$2:$G$151,3,FALSE)</f>
        <v>Agaricia</v>
      </c>
      <c r="J1162" t="str">
        <f>VLOOKUP(H1162,CODE_SHEET!$A$2:$G$151,4,FALSE)</f>
        <v>agaricites</v>
      </c>
      <c r="K1162" s="1">
        <v>15</v>
      </c>
      <c r="L1162" s="1">
        <v>10</v>
      </c>
      <c r="M1162" s="1">
        <v>1</v>
      </c>
      <c r="N1162">
        <f t="shared" si="71"/>
        <v>39.269908169872409</v>
      </c>
      <c r="O1162">
        <v>10</v>
      </c>
      <c r="P1162" t="s">
        <v>29</v>
      </c>
      <c r="Q1162" t="s">
        <v>30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f t="shared" si="68"/>
        <v>0</v>
      </c>
      <c r="Y1162">
        <f t="shared" si="69"/>
        <v>39.269908169872409</v>
      </c>
    </row>
    <row r="1163" spans="1:25">
      <c r="A1163">
        <v>2020</v>
      </c>
      <c r="B1163" t="s">
        <v>70</v>
      </c>
      <c r="C1163">
        <v>2</v>
      </c>
      <c r="D1163" t="s">
        <v>78</v>
      </c>
      <c r="E1163">
        <v>36</v>
      </c>
      <c r="F1163">
        <v>1</v>
      </c>
      <c r="G1163" t="s">
        <v>27</v>
      </c>
      <c r="H1163" t="s">
        <v>39</v>
      </c>
      <c r="I1163" t="str">
        <f>VLOOKUP(H1163,CODE_SHEET!$A$2:$G$151,3,FALSE)</f>
        <v>Orbicella</v>
      </c>
      <c r="J1163" t="str">
        <f>VLOOKUP(H1163,CODE_SHEET!$A$2:$G$151,4,FALSE)</f>
        <v>faveolata</v>
      </c>
      <c r="K1163" s="1">
        <v>11</v>
      </c>
      <c r="L1163" s="1">
        <v>5</v>
      </c>
      <c r="M1163" s="1">
        <v>8</v>
      </c>
      <c r="N1163">
        <f t="shared" si="71"/>
        <v>201.06192982974676</v>
      </c>
      <c r="O1163">
        <v>10</v>
      </c>
      <c r="P1163" t="s">
        <v>29</v>
      </c>
      <c r="Q1163" t="s">
        <v>30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f t="shared" si="68"/>
        <v>0</v>
      </c>
      <c r="Y1163">
        <f t="shared" si="69"/>
        <v>201.06192982974676</v>
      </c>
    </row>
    <row r="1164" spans="1:25">
      <c r="A1164">
        <v>2020</v>
      </c>
      <c r="B1164" t="s">
        <v>70</v>
      </c>
      <c r="C1164">
        <v>2</v>
      </c>
      <c r="D1164" t="s">
        <v>78</v>
      </c>
      <c r="E1164">
        <v>36</v>
      </c>
      <c r="F1164">
        <v>1</v>
      </c>
      <c r="G1164" t="s">
        <v>27</v>
      </c>
      <c r="H1164" t="s">
        <v>33</v>
      </c>
      <c r="I1164" t="str">
        <f>VLOOKUP(H1164,CODE_SHEET!$A$2:$G$151,3,FALSE)</f>
        <v>Agaricia</v>
      </c>
      <c r="J1164" t="str">
        <f>VLOOKUP(H1164,CODE_SHEET!$A$2:$G$151,4,FALSE)</f>
        <v>agaricites</v>
      </c>
      <c r="K1164" s="1">
        <v>30</v>
      </c>
      <c r="L1164" s="1">
        <v>20</v>
      </c>
      <c r="M1164" s="1">
        <v>15</v>
      </c>
      <c r="N1164">
        <f t="shared" si="71"/>
        <v>1178.0972450961724</v>
      </c>
      <c r="O1164">
        <v>10</v>
      </c>
      <c r="P1164" t="s">
        <v>29</v>
      </c>
      <c r="Q1164" t="s">
        <v>30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f t="shared" si="68"/>
        <v>0</v>
      </c>
      <c r="Y1164">
        <f t="shared" si="69"/>
        <v>1178.0972450961724</v>
      </c>
    </row>
    <row r="1165" spans="1:25">
      <c r="A1165">
        <v>2020</v>
      </c>
      <c r="B1165" t="s">
        <v>70</v>
      </c>
      <c r="C1165">
        <v>2</v>
      </c>
      <c r="D1165" t="s">
        <v>78</v>
      </c>
      <c r="E1165">
        <v>36</v>
      </c>
      <c r="F1165">
        <v>1</v>
      </c>
      <c r="G1165" t="s">
        <v>27</v>
      </c>
      <c r="H1165" t="s">
        <v>33</v>
      </c>
      <c r="I1165" t="str">
        <f>VLOOKUP(H1165,CODE_SHEET!$A$2:$G$151,3,FALSE)</f>
        <v>Agaricia</v>
      </c>
      <c r="J1165" t="str">
        <f>VLOOKUP(H1165,CODE_SHEET!$A$2:$G$151,4,FALSE)</f>
        <v>agaricites</v>
      </c>
      <c r="K1165" s="1">
        <v>15</v>
      </c>
      <c r="L1165" s="1">
        <v>15</v>
      </c>
      <c r="M1165" s="1">
        <v>10</v>
      </c>
      <c r="N1165">
        <f t="shared" si="71"/>
        <v>471.23889803846896</v>
      </c>
      <c r="O1165">
        <v>10</v>
      </c>
      <c r="P1165" t="s">
        <v>29</v>
      </c>
      <c r="Q1165" t="s">
        <v>30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f t="shared" si="68"/>
        <v>0</v>
      </c>
      <c r="Y1165">
        <f t="shared" si="69"/>
        <v>471.23889803846896</v>
      </c>
    </row>
    <row r="1166" spans="1:25">
      <c r="A1166">
        <v>2020</v>
      </c>
      <c r="B1166" t="s">
        <v>70</v>
      </c>
      <c r="C1166">
        <v>2</v>
      </c>
      <c r="D1166" t="s">
        <v>78</v>
      </c>
      <c r="E1166">
        <v>36</v>
      </c>
      <c r="F1166">
        <v>1</v>
      </c>
      <c r="G1166" t="s">
        <v>27</v>
      </c>
      <c r="H1166" t="s">
        <v>67</v>
      </c>
      <c r="I1166" t="str">
        <f>VLOOKUP(H1166,CODE_SHEET!$A$2:$G$151,3,FALSE)</f>
        <v>Mycetophellia</v>
      </c>
      <c r="J1166" t="str">
        <f>VLOOKUP(H1166,CODE_SHEET!$A$2:$G$151,4,FALSE)</f>
        <v>aliciae</v>
      </c>
      <c r="K1166" s="1">
        <v>12</v>
      </c>
      <c r="L1166" s="1">
        <v>10</v>
      </c>
      <c r="M1166" s="1">
        <v>1</v>
      </c>
      <c r="N1166">
        <f t="shared" si="71"/>
        <v>34.557519189487721</v>
      </c>
      <c r="O1166">
        <v>10</v>
      </c>
      <c r="P1166" t="s">
        <v>29</v>
      </c>
      <c r="Q1166" t="s">
        <v>30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f t="shared" si="68"/>
        <v>0</v>
      </c>
      <c r="Y1166">
        <f t="shared" si="69"/>
        <v>34.557519189487721</v>
      </c>
    </row>
    <row r="1167" spans="1:25">
      <c r="A1167">
        <v>2020</v>
      </c>
      <c r="B1167" t="s">
        <v>70</v>
      </c>
      <c r="C1167">
        <v>2</v>
      </c>
      <c r="D1167" t="s">
        <v>78</v>
      </c>
      <c r="E1167">
        <v>36</v>
      </c>
      <c r="F1167">
        <v>1</v>
      </c>
      <c r="G1167" t="s">
        <v>27</v>
      </c>
      <c r="H1167" t="s">
        <v>28</v>
      </c>
      <c r="I1167" t="str">
        <f>VLOOKUP(H1167,CODE_SHEET!$A$2:$G$151,3,FALSE)</f>
        <v>Porites</v>
      </c>
      <c r="J1167" t="str">
        <f>VLOOKUP(H1167,CODE_SHEET!$A$2:$G$151,4,FALSE)</f>
        <v>astreoides</v>
      </c>
      <c r="K1167" s="1">
        <v>10</v>
      </c>
      <c r="L1167" s="1">
        <v>10</v>
      </c>
      <c r="M1167" s="1">
        <v>5</v>
      </c>
      <c r="N1167">
        <f t="shared" si="71"/>
        <v>157.07963267948966</v>
      </c>
      <c r="O1167">
        <v>10</v>
      </c>
      <c r="P1167" t="s">
        <v>29</v>
      </c>
      <c r="Q1167" t="s">
        <v>30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f t="shared" si="68"/>
        <v>0</v>
      </c>
      <c r="Y1167">
        <f t="shared" si="69"/>
        <v>157.07963267948966</v>
      </c>
    </row>
    <row r="1168" spans="1:25">
      <c r="A1168">
        <v>2020</v>
      </c>
      <c r="B1168" t="s">
        <v>70</v>
      </c>
      <c r="C1168">
        <v>2</v>
      </c>
      <c r="D1168" t="s">
        <v>78</v>
      </c>
      <c r="E1168">
        <v>36</v>
      </c>
      <c r="F1168">
        <v>1</v>
      </c>
      <c r="G1168" t="s">
        <v>27</v>
      </c>
      <c r="H1168" t="s">
        <v>35</v>
      </c>
      <c r="I1168" t="str">
        <f>VLOOKUP(H1168,CODE_SHEET!$A$2:$G$151,3,FALSE)</f>
        <v>Orbicella</v>
      </c>
      <c r="J1168" t="str">
        <f>VLOOKUP(H1168,CODE_SHEET!$A$2:$G$151,4,FALSE)</f>
        <v>franksi</v>
      </c>
      <c r="K1168" s="1">
        <v>15</v>
      </c>
      <c r="L1168" s="1">
        <v>5</v>
      </c>
      <c r="M1168" s="1">
        <v>1</v>
      </c>
      <c r="N1168">
        <f t="shared" si="71"/>
        <v>31.415926535897931</v>
      </c>
      <c r="O1168">
        <v>10</v>
      </c>
      <c r="P1168" t="s">
        <v>29</v>
      </c>
      <c r="Q1168" t="s">
        <v>30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f t="shared" si="68"/>
        <v>0</v>
      </c>
      <c r="Y1168">
        <f t="shared" si="69"/>
        <v>31.415926535897931</v>
      </c>
    </row>
    <row r="1169" spans="1:25">
      <c r="A1169">
        <v>2020</v>
      </c>
      <c r="B1169" t="s">
        <v>70</v>
      </c>
      <c r="C1169">
        <v>2</v>
      </c>
      <c r="D1169" t="s">
        <v>78</v>
      </c>
      <c r="E1169">
        <v>36</v>
      </c>
      <c r="F1169">
        <v>1</v>
      </c>
      <c r="G1169" t="s">
        <v>27</v>
      </c>
      <c r="H1169" t="s">
        <v>33</v>
      </c>
      <c r="I1169" t="str">
        <f>VLOOKUP(H1169,CODE_SHEET!$A$2:$G$151,3,FALSE)</f>
        <v>Agaricia</v>
      </c>
      <c r="J1169" t="str">
        <f>VLOOKUP(H1169,CODE_SHEET!$A$2:$G$151,4,FALSE)</f>
        <v>agaricites</v>
      </c>
      <c r="K1169" s="1">
        <v>20</v>
      </c>
      <c r="L1169" s="1">
        <v>10</v>
      </c>
      <c r="M1169" s="1">
        <v>5</v>
      </c>
      <c r="N1169">
        <f t="shared" si="71"/>
        <v>235.61944901923448</v>
      </c>
      <c r="O1169">
        <v>10</v>
      </c>
      <c r="P1169" t="s">
        <v>29</v>
      </c>
      <c r="Q1169" t="s">
        <v>30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f t="shared" si="68"/>
        <v>0</v>
      </c>
      <c r="Y1169">
        <f t="shared" si="69"/>
        <v>235.61944901923448</v>
      </c>
    </row>
    <row r="1170" spans="1:25">
      <c r="A1170">
        <v>2020</v>
      </c>
      <c r="B1170" t="s">
        <v>70</v>
      </c>
      <c r="C1170">
        <v>2</v>
      </c>
      <c r="D1170" t="s">
        <v>78</v>
      </c>
      <c r="E1170">
        <v>36</v>
      </c>
      <c r="F1170">
        <v>1</v>
      </c>
      <c r="G1170" t="s">
        <v>27</v>
      </c>
      <c r="H1170" t="s">
        <v>33</v>
      </c>
      <c r="I1170" t="str">
        <f>VLOOKUP(H1170,CODE_SHEET!$A$2:$G$151,3,FALSE)</f>
        <v>Agaricia</v>
      </c>
      <c r="J1170" t="str">
        <f>VLOOKUP(H1170,CODE_SHEET!$A$2:$G$151,4,FALSE)</f>
        <v>agaricites</v>
      </c>
      <c r="K1170" s="1">
        <v>35</v>
      </c>
      <c r="L1170" s="1">
        <v>20</v>
      </c>
      <c r="M1170" s="1">
        <v>20</v>
      </c>
      <c r="N1170">
        <f t="shared" si="71"/>
        <v>1727.875959474386</v>
      </c>
      <c r="O1170">
        <v>10</v>
      </c>
      <c r="P1170" t="s">
        <v>29</v>
      </c>
      <c r="Q1170" t="s">
        <v>30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25</v>
      </c>
      <c r="X1170">
        <f t="shared" si="68"/>
        <v>431.96898986859651</v>
      </c>
      <c r="Y1170">
        <f t="shared" si="69"/>
        <v>1295.9069696057895</v>
      </c>
    </row>
    <row r="1171" spans="1:25">
      <c r="A1171">
        <v>2020</v>
      </c>
      <c r="B1171" t="s">
        <v>70</v>
      </c>
      <c r="C1171">
        <v>2</v>
      </c>
      <c r="D1171" t="s">
        <v>78</v>
      </c>
      <c r="E1171">
        <v>36</v>
      </c>
      <c r="F1171">
        <v>1</v>
      </c>
      <c r="G1171" t="s">
        <v>27</v>
      </c>
      <c r="H1171" t="s">
        <v>33</v>
      </c>
      <c r="I1171" t="str">
        <f>VLOOKUP(H1171,CODE_SHEET!$A$2:$G$151,3,FALSE)</f>
        <v>Agaricia</v>
      </c>
      <c r="J1171" t="str">
        <f>VLOOKUP(H1171,CODE_SHEET!$A$2:$G$151,4,FALSE)</f>
        <v>agaricites</v>
      </c>
      <c r="K1171" s="1">
        <v>15</v>
      </c>
      <c r="L1171" s="1">
        <v>10</v>
      </c>
      <c r="M1171" s="1">
        <v>5</v>
      </c>
      <c r="N1171">
        <f t="shared" si="71"/>
        <v>196.34954084936209</v>
      </c>
      <c r="O1171">
        <v>10</v>
      </c>
      <c r="P1171" t="s">
        <v>41</v>
      </c>
      <c r="Q1171" t="s">
        <v>45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f t="shared" si="68"/>
        <v>0</v>
      </c>
      <c r="Y1171">
        <f t="shared" si="69"/>
        <v>196.34954084936209</v>
      </c>
    </row>
    <row r="1172" spans="1:25">
      <c r="A1172">
        <v>2020</v>
      </c>
      <c r="B1172" t="s">
        <v>70</v>
      </c>
      <c r="C1172">
        <v>2</v>
      </c>
      <c r="D1172" t="s">
        <v>78</v>
      </c>
      <c r="E1172">
        <v>36</v>
      </c>
      <c r="F1172">
        <v>1</v>
      </c>
      <c r="G1172" t="s">
        <v>27</v>
      </c>
      <c r="H1172" t="s">
        <v>31</v>
      </c>
      <c r="I1172" t="str">
        <f>VLOOKUP(H1172,CODE_SHEET!$A$2:$G$151,3,FALSE)</f>
        <v>Siderastrea</v>
      </c>
      <c r="J1172" t="str">
        <f>VLOOKUP(H1172,CODE_SHEET!$A$2:$G$151,4,FALSE)</f>
        <v>siderea</v>
      </c>
      <c r="K1172" s="1">
        <v>22</v>
      </c>
      <c r="L1172" s="1">
        <v>16</v>
      </c>
      <c r="M1172" s="1">
        <v>6</v>
      </c>
      <c r="N1172">
        <f t="shared" si="71"/>
        <v>358.14156250923639</v>
      </c>
      <c r="O1172">
        <v>10</v>
      </c>
      <c r="P1172" t="s">
        <v>29</v>
      </c>
      <c r="Q1172" t="s">
        <v>30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f t="shared" si="68"/>
        <v>0</v>
      </c>
      <c r="Y1172">
        <f t="shared" si="69"/>
        <v>358.14156250923639</v>
      </c>
    </row>
    <row r="1173" spans="1:25">
      <c r="A1173">
        <v>2020</v>
      </c>
      <c r="B1173" t="s">
        <v>70</v>
      </c>
      <c r="C1173">
        <v>2</v>
      </c>
      <c r="D1173" t="s">
        <v>78</v>
      </c>
      <c r="E1173">
        <v>36</v>
      </c>
      <c r="F1173">
        <v>1</v>
      </c>
      <c r="G1173" t="s">
        <v>27</v>
      </c>
      <c r="H1173" t="s">
        <v>46</v>
      </c>
      <c r="I1173" t="str">
        <f>VLOOKUP(H1173,CODE_SHEET!$A$2:$G$151,3,FALSE)</f>
        <v>Meandrina</v>
      </c>
      <c r="J1173" t="str">
        <f>VLOOKUP(H1173,CODE_SHEET!$A$2:$G$151,4,FALSE)</f>
        <v>meandrites</v>
      </c>
      <c r="K1173" s="1">
        <v>22</v>
      </c>
      <c r="L1173" s="1">
        <v>22</v>
      </c>
      <c r="M1173" s="1">
        <v>10</v>
      </c>
      <c r="N1173">
        <f t="shared" si="71"/>
        <v>691.15038378975441</v>
      </c>
      <c r="O1173">
        <v>10</v>
      </c>
      <c r="P1173" t="s">
        <v>29</v>
      </c>
      <c r="Q1173" t="s">
        <v>30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f t="shared" si="68"/>
        <v>0</v>
      </c>
      <c r="Y1173">
        <f t="shared" si="69"/>
        <v>691.15038378975441</v>
      </c>
    </row>
    <row r="1174" spans="1:25">
      <c r="A1174">
        <v>2020</v>
      </c>
      <c r="B1174" t="s">
        <v>70</v>
      </c>
      <c r="C1174">
        <v>2</v>
      </c>
      <c r="D1174" t="s">
        <v>78</v>
      </c>
      <c r="E1174">
        <v>36</v>
      </c>
      <c r="F1174">
        <v>1</v>
      </c>
      <c r="G1174" t="s">
        <v>27</v>
      </c>
      <c r="H1174" t="s">
        <v>33</v>
      </c>
      <c r="I1174" t="str">
        <f>VLOOKUP(H1174,CODE_SHEET!$A$2:$G$151,3,FALSE)</f>
        <v>Agaricia</v>
      </c>
      <c r="J1174" t="str">
        <f>VLOOKUP(H1174,CODE_SHEET!$A$2:$G$151,4,FALSE)</f>
        <v>agaricites</v>
      </c>
      <c r="K1174" s="1">
        <v>20</v>
      </c>
      <c r="L1174" s="1">
        <v>15</v>
      </c>
      <c r="M1174" s="1">
        <v>10</v>
      </c>
      <c r="N1174">
        <f t="shared" si="71"/>
        <v>549.77871437821386</v>
      </c>
      <c r="O1174">
        <v>10</v>
      </c>
      <c r="P1174" t="s">
        <v>29</v>
      </c>
      <c r="Q1174" t="s">
        <v>30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f t="shared" si="68"/>
        <v>0</v>
      </c>
      <c r="Y1174">
        <f t="shared" si="69"/>
        <v>549.77871437821386</v>
      </c>
    </row>
    <row r="1175" spans="1:25">
      <c r="A1175">
        <v>2020</v>
      </c>
      <c r="B1175" t="s">
        <v>70</v>
      </c>
      <c r="C1175">
        <v>2</v>
      </c>
      <c r="D1175" t="s">
        <v>78</v>
      </c>
      <c r="E1175">
        <v>36</v>
      </c>
      <c r="F1175">
        <v>1</v>
      </c>
      <c r="G1175" t="s">
        <v>27</v>
      </c>
      <c r="H1175" t="s">
        <v>33</v>
      </c>
      <c r="I1175" t="str">
        <f>VLOOKUP(H1175,CODE_SHEET!$A$2:$G$151,3,FALSE)</f>
        <v>Agaricia</v>
      </c>
      <c r="J1175" t="str">
        <f>VLOOKUP(H1175,CODE_SHEET!$A$2:$G$151,4,FALSE)</f>
        <v>agaricites</v>
      </c>
      <c r="K1175" s="1">
        <v>30</v>
      </c>
      <c r="L1175" s="1">
        <v>25</v>
      </c>
      <c r="M1175" s="1">
        <v>30</v>
      </c>
      <c r="N1175">
        <f t="shared" si="71"/>
        <v>2591.8139392115791</v>
      </c>
      <c r="O1175">
        <v>10</v>
      </c>
      <c r="P1175" t="s">
        <v>29</v>
      </c>
      <c r="Q1175" t="s">
        <v>30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15</v>
      </c>
      <c r="X1175">
        <f t="shared" si="68"/>
        <v>388.77209088173686</v>
      </c>
      <c r="Y1175">
        <f t="shared" si="69"/>
        <v>2203.0418483298422</v>
      </c>
    </row>
    <row r="1176" spans="1:25">
      <c r="A1176">
        <v>2020</v>
      </c>
      <c r="B1176" t="s">
        <v>70</v>
      </c>
      <c r="C1176">
        <v>2</v>
      </c>
      <c r="D1176" t="s">
        <v>78</v>
      </c>
      <c r="E1176">
        <v>36</v>
      </c>
      <c r="F1176">
        <v>1</v>
      </c>
      <c r="G1176" t="s">
        <v>27</v>
      </c>
      <c r="H1176" t="s">
        <v>35</v>
      </c>
      <c r="I1176" t="str">
        <f>VLOOKUP(H1176,CODE_SHEET!$A$2:$G$151,3,FALSE)</f>
        <v>Orbicella</v>
      </c>
      <c r="J1176" t="str">
        <f>VLOOKUP(H1176,CODE_SHEET!$A$2:$G$151,4,FALSE)</f>
        <v>franksi</v>
      </c>
      <c r="K1176" s="1">
        <v>60</v>
      </c>
      <c r="L1176" s="1">
        <v>20</v>
      </c>
      <c r="M1176" s="1">
        <v>10</v>
      </c>
      <c r="N1176">
        <f t="shared" si="71"/>
        <v>1256.6370614359173</v>
      </c>
      <c r="O1176">
        <v>10</v>
      </c>
      <c r="P1176" t="s">
        <v>29</v>
      </c>
      <c r="Q1176" t="s">
        <v>30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f t="shared" si="68"/>
        <v>0</v>
      </c>
      <c r="Y1176">
        <f t="shared" si="69"/>
        <v>1256.6370614359173</v>
      </c>
    </row>
    <row r="1177" spans="1:25">
      <c r="A1177">
        <v>2020</v>
      </c>
      <c r="B1177" t="s">
        <v>70</v>
      </c>
      <c r="C1177">
        <v>2</v>
      </c>
      <c r="D1177" t="s">
        <v>78</v>
      </c>
      <c r="E1177">
        <v>36</v>
      </c>
      <c r="F1177">
        <v>1</v>
      </c>
      <c r="G1177" t="s">
        <v>27</v>
      </c>
      <c r="H1177" t="s">
        <v>43</v>
      </c>
      <c r="I1177" t="str">
        <f>VLOOKUP(H1177,CODE_SHEET!$A$2:$G$151,3,FALSE)</f>
        <v>Montastraea</v>
      </c>
      <c r="J1177" t="str">
        <f>VLOOKUP(H1177,CODE_SHEET!$A$2:$G$151,4,FALSE)</f>
        <v>cavernosa</v>
      </c>
      <c r="K1177" s="1">
        <v>15</v>
      </c>
      <c r="L1177" s="1">
        <v>15</v>
      </c>
      <c r="M1177" s="1">
        <v>2</v>
      </c>
      <c r="N1177">
        <f t="shared" si="71"/>
        <v>94.247779607693786</v>
      </c>
      <c r="O1177">
        <v>10</v>
      </c>
      <c r="P1177" t="s">
        <v>29</v>
      </c>
      <c r="Q1177" t="s">
        <v>30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f t="shared" si="68"/>
        <v>0</v>
      </c>
      <c r="Y1177">
        <f t="shared" si="69"/>
        <v>94.247779607693786</v>
      </c>
    </row>
    <row r="1178" spans="1:25">
      <c r="A1178">
        <v>2020</v>
      </c>
      <c r="B1178" t="s">
        <v>70</v>
      </c>
      <c r="C1178">
        <v>2</v>
      </c>
      <c r="D1178" t="s">
        <v>78</v>
      </c>
      <c r="E1178">
        <v>36</v>
      </c>
      <c r="F1178">
        <v>1</v>
      </c>
      <c r="G1178" t="s">
        <v>27</v>
      </c>
      <c r="H1178" t="s">
        <v>33</v>
      </c>
      <c r="I1178" t="str">
        <f>VLOOKUP(H1178,CODE_SHEET!$A$2:$G$151,3,FALSE)</f>
        <v>Agaricia</v>
      </c>
      <c r="J1178" t="str">
        <f>VLOOKUP(H1178,CODE_SHEET!$A$2:$G$151,4,FALSE)</f>
        <v>agaricites</v>
      </c>
      <c r="K1178" s="1">
        <v>25</v>
      </c>
      <c r="L1178" s="1">
        <v>12</v>
      </c>
      <c r="M1178" s="1">
        <v>12</v>
      </c>
      <c r="N1178">
        <f t="shared" si="71"/>
        <v>697.43356909693409</v>
      </c>
      <c r="O1178">
        <v>10</v>
      </c>
      <c r="P1178" t="s">
        <v>29</v>
      </c>
      <c r="Q1178" t="s">
        <v>30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f t="shared" ref="X1178:X1241" si="72">SUM(U1178:W1178)/100*N1178</f>
        <v>0</v>
      </c>
      <c r="Y1178">
        <f t="shared" ref="Y1178:Y1241" si="73">N1178-X1178</f>
        <v>697.43356909693409</v>
      </c>
    </row>
    <row r="1179" spans="1:25">
      <c r="A1179">
        <v>2020</v>
      </c>
      <c r="B1179" t="s">
        <v>70</v>
      </c>
      <c r="C1179">
        <v>2</v>
      </c>
      <c r="D1179" t="s">
        <v>78</v>
      </c>
      <c r="E1179">
        <v>36</v>
      </c>
      <c r="F1179">
        <v>1</v>
      </c>
      <c r="G1179" t="s">
        <v>27</v>
      </c>
      <c r="H1179" t="s">
        <v>35</v>
      </c>
      <c r="I1179" t="str">
        <f>VLOOKUP(H1179,CODE_SHEET!$A$2:$G$151,3,FALSE)</f>
        <v>Orbicella</v>
      </c>
      <c r="J1179" t="str">
        <f>VLOOKUP(H1179,CODE_SHEET!$A$2:$G$151,4,FALSE)</f>
        <v>franksi</v>
      </c>
      <c r="K1179" s="1">
        <v>20</v>
      </c>
      <c r="L1179" s="1">
        <v>15</v>
      </c>
      <c r="M1179" s="1">
        <v>5</v>
      </c>
      <c r="N1179">
        <f t="shared" si="71"/>
        <v>274.88935718910693</v>
      </c>
      <c r="O1179">
        <v>10</v>
      </c>
      <c r="P1179" t="s">
        <v>29</v>
      </c>
      <c r="Q1179" t="s">
        <v>30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f t="shared" si="72"/>
        <v>0</v>
      </c>
      <c r="Y1179">
        <f t="shared" si="73"/>
        <v>274.88935718910693</v>
      </c>
    </row>
    <row r="1180" spans="1:25">
      <c r="A1180">
        <v>2020</v>
      </c>
      <c r="B1180" t="s">
        <v>70</v>
      </c>
      <c r="C1180">
        <v>2</v>
      </c>
      <c r="D1180" t="s">
        <v>78</v>
      </c>
      <c r="E1180">
        <v>36</v>
      </c>
      <c r="F1180">
        <v>1</v>
      </c>
      <c r="G1180" t="s">
        <v>27</v>
      </c>
      <c r="H1180" t="s">
        <v>63</v>
      </c>
      <c r="I1180" t="str">
        <f>VLOOKUP(H1180,CODE_SHEET!$A$2:$G$151,3,FALSE)</f>
        <v>Agaricia</v>
      </c>
      <c r="J1180" t="str">
        <f>VLOOKUP(H1180,CODE_SHEET!$A$2:$G$151,4,FALSE)</f>
        <v>larmarcki</v>
      </c>
      <c r="K1180" s="1">
        <v>15</v>
      </c>
      <c r="L1180" s="1">
        <v>6</v>
      </c>
      <c r="M1180" s="1">
        <v>5</v>
      </c>
      <c r="N1180">
        <f t="shared" si="71"/>
        <v>164.93361431346415</v>
      </c>
      <c r="O1180">
        <v>10</v>
      </c>
      <c r="P1180" t="s">
        <v>29</v>
      </c>
      <c r="Q1180" t="s">
        <v>30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f t="shared" si="72"/>
        <v>0</v>
      </c>
      <c r="Y1180">
        <f t="shared" si="73"/>
        <v>164.93361431346415</v>
      </c>
    </row>
    <row r="1181" spans="1:25">
      <c r="A1181">
        <v>2020</v>
      </c>
      <c r="B1181" t="s">
        <v>70</v>
      </c>
      <c r="C1181">
        <v>2</v>
      </c>
      <c r="D1181" t="s">
        <v>78</v>
      </c>
      <c r="E1181">
        <v>36</v>
      </c>
      <c r="F1181">
        <v>1</v>
      </c>
      <c r="G1181" t="s">
        <v>27</v>
      </c>
      <c r="H1181" t="s">
        <v>33</v>
      </c>
      <c r="I1181" t="str">
        <f>VLOOKUP(H1181,CODE_SHEET!$A$2:$G$151,3,FALSE)</f>
        <v>Agaricia</v>
      </c>
      <c r="J1181" t="str">
        <f>VLOOKUP(H1181,CODE_SHEET!$A$2:$G$151,4,FALSE)</f>
        <v>agaricites</v>
      </c>
      <c r="K1181" s="1">
        <v>10</v>
      </c>
      <c r="L1181" s="1">
        <v>7</v>
      </c>
      <c r="M1181" s="1">
        <v>1</v>
      </c>
      <c r="N1181">
        <f t="shared" si="71"/>
        <v>26.703537555513243</v>
      </c>
      <c r="O1181">
        <v>10</v>
      </c>
      <c r="P1181" t="s">
        <v>29</v>
      </c>
      <c r="Q1181" t="s">
        <v>30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f t="shared" si="72"/>
        <v>0</v>
      </c>
      <c r="Y1181">
        <f t="shared" si="73"/>
        <v>26.703537555513243</v>
      </c>
    </row>
    <row r="1182" spans="1:25">
      <c r="A1182">
        <v>2020</v>
      </c>
      <c r="B1182" t="s">
        <v>70</v>
      </c>
      <c r="C1182">
        <v>2</v>
      </c>
      <c r="D1182" t="s">
        <v>78</v>
      </c>
      <c r="E1182">
        <v>36</v>
      </c>
      <c r="F1182">
        <v>1</v>
      </c>
      <c r="G1182" t="s">
        <v>27</v>
      </c>
      <c r="H1182" t="s">
        <v>28</v>
      </c>
      <c r="I1182" t="str">
        <f>VLOOKUP(H1182,CODE_SHEET!$A$2:$G$151,3,FALSE)</f>
        <v>Porites</v>
      </c>
      <c r="J1182" t="str">
        <f>VLOOKUP(H1182,CODE_SHEET!$A$2:$G$151,4,FALSE)</f>
        <v>astreoides</v>
      </c>
      <c r="K1182" s="1">
        <v>65</v>
      </c>
      <c r="L1182" s="1">
        <v>55</v>
      </c>
      <c r="M1182" s="1">
        <v>35</v>
      </c>
      <c r="N1182">
        <f t="shared" si="71"/>
        <v>6597.3445725385654</v>
      </c>
      <c r="O1182">
        <v>10</v>
      </c>
      <c r="P1182" t="s">
        <v>29</v>
      </c>
      <c r="Q1182" t="s">
        <v>30</v>
      </c>
      <c r="R1182">
        <v>0</v>
      </c>
      <c r="S1182">
        <v>40</v>
      </c>
      <c r="T1182">
        <v>0</v>
      </c>
      <c r="U1182">
        <v>0</v>
      </c>
      <c r="V1182">
        <v>0</v>
      </c>
      <c r="W1182">
        <v>0</v>
      </c>
      <c r="X1182">
        <f t="shared" si="72"/>
        <v>0</v>
      </c>
      <c r="Y1182">
        <f t="shared" si="73"/>
        <v>6597.3445725385654</v>
      </c>
    </row>
    <row r="1183" spans="1:25">
      <c r="A1183">
        <v>2020</v>
      </c>
      <c r="B1183" t="s">
        <v>70</v>
      </c>
      <c r="C1183">
        <v>2</v>
      </c>
      <c r="D1183" t="s">
        <v>78</v>
      </c>
      <c r="E1183">
        <v>36</v>
      </c>
      <c r="F1183">
        <v>1</v>
      </c>
      <c r="G1183" t="s">
        <v>27</v>
      </c>
      <c r="H1183" t="s">
        <v>35</v>
      </c>
      <c r="I1183" t="str">
        <f>VLOOKUP(H1183,CODE_SHEET!$A$2:$G$151,3,FALSE)</f>
        <v>Orbicella</v>
      </c>
      <c r="J1183" t="str">
        <f>VLOOKUP(H1183,CODE_SHEET!$A$2:$G$151,4,FALSE)</f>
        <v>franksi</v>
      </c>
      <c r="K1183" s="1">
        <v>25</v>
      </c>
      <c r="L1183" s="1">
        <v>12</v>
      </c>
      <c r="M1183" s="1">
        <v>10</v>
      </c>
      <c r="N1183">
        <f t="shared" si="71"/>
        <v>581.19464091411169</v>
      </c>
      <c r="O1183">
        <v>10</v>
      </c>
      <c r="P1183" t="s">
        <v>29</v>
      </c>
      <c r="Q1183" t="s">
        <v>30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f t="shared" si="72"/>
        <v>0</v>
      </c>
      <c r="Y1183">
        <f t="shared" si="73"/>
        <v>581.19464091411169</v>
      </c>
    </row>
    <row r="1184" spans="1:25">
      <c r="A1184">
        <v>2020</v>
      </c>
      <c r="B1184" t="s">
        <v>70</v>
      </c>
      <c r="C1184">
        <v>2</v>
      </c>
      <c r="D1184" t="s">
        <v>78</v>
      </c>
      <c r="E1184">
        <v>36</v>
      </c>
      <c r="F1184">
        <v>1</v>
      </c>
      <c r="G1184" t="s">
        <v>27</v>
      </c>
      <c r="H1184" t="s">
        <v>43</v>
      </c>
      <c r="I1184" t="str">
        <f>VLOOKUP(H1184,CODE_SHEET!$A$2:$G$151,3,FALSE)</f>
        <v>Montastraea</v>
      </c>
      <c r="J1184" t="str">
        <f>VLOOKUP(H1184,CODE_SHEET!$A$2:$G$151,4,FALSE)</f>
        <v>cavernosa</v>
      </c>
      <c r="K1184" s="1">
        <v>14</v>
      </c>
      <c r="L1184" s="1">
        <v>11</v>
      </c>
      <c r="M1184" s="1">
        <v>1</v>
      </c>
      <c r="N1184">
        <f t="shared" si="71"/>
        <v>39.269908169872409</v>
      </c>
      <c r="O1184">
        <v>10</v>
      </c>
      <c r="P1184" t="s">
        <v>29</v>
      </c>
      <c r="Q1184" t="s">
        <v>30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f t="shared" si="72"/>
        <v>0</v>
      </c>
      <c r="Y1184">
        <f t="shared" si="73"/>
        <v>39.269908169872409</v>
      </c>
    </row>
    <row r="1185" spans="1:25">
      <c r="A1185">
        <v>2020</v>
      </c>
      <c r="B1185" t="s">
        <v>70</v>
      </c>
      <c r="C1185">
        <v>2</v>
      </c>
      <c r="D1185" t="s">
        <v>78</v>
      </c>
      <c r="E1185">
        <v>36</v>
      </c>
      <c r="F1185">
        <v>1</v>
      </c>
      <c r="G1185" t="s">
        <v>27</v>
      </c>
      <c r="H1185" t="s">
        <v>35</v>
      </c>
      <c r="I1185" t="str">
        <f>VLOOKUP(H1185,CODE_SHEET!$A$2:$G$151,3,FALSE)</f>
        <v>Orbicella</v>
      </c>
      <c r="J1185" t="str">
        <f>VLOOKUP(H1185,CODE_SHEET!$A$2:$G$151,4,FALSE)</f>
        <v>franksi</v>
      </c>
      <c r="K1185" s="1">
        <v>25</v>
      </c>
      <c r="L1185" s="1">
        <v>15</v>
      </c>
      <c r="M1185" s="1">
        <v>5</v>
      </c>
      <c r="N1185">
        <f t="shared" si="71"/>
        <v>314.15926535897933</v>
      </c>
      <c r="O1185">
        <v>10</v>
      </c>
      <c r="P1185" t="s">
        <v>29</v>
      </c>
      <c r="Q1185" t="s">
        <v>30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f t="shared" si="72"/>
        <v>0</v>
      </c>
      <c r="Y1185">
        <f t="shared" si="73"/>
        <v>314.15926535897933</v>
      </c>
    </row>
    <row r="1186" spans="1:25">
      <c r="A1186">
        <v>2020</v>
      </c>
      <c r="B1186" t="s">
        <v>70</v>
      </c>
      <c r="C1186">
        <v>2</v>
      </c>
      <c r="D1186" t="s">
        <v>78</v>
      </c>
      <c r="E1186">
        <v>36</v>
      </c>
      <c r="F1186">
        <v>1</v>
      </c>
      <c r="G1186" t="s">
        <v>27</v>
      </c>
      <c r="H1186" t="s">
        <v>35</v>
      </c>
      <c r="I1186" t="str">
        <f>VLOOKUP(H1186,CODE_SHEET!$A$2:$G$151,3,FALSE)</f>
        <v>Orbicella</v>
      </c>
      <c r="J1186" t="str">
        <f>VLOOKUP(H1186,CODE_SHEET!$A$2:$G$151,4,FALSE)</f>
        <v>franksi</v>
      </c>
      <c r="K1186" s="1">
        <v>25</v>
      </c>
      <c r="L1186" s="1">
        <v>15</v>
      </c>
      <c r="M1186" s="1">
        <v>20</v>
      </c>
      <c r="N1186">
        <f t="shared" si="71"/>
        <v>1256.6370614359173</v>
      </c>
      <c r="O1186">
        <v>10</v>
      </c>
      <c r="P1186" t="s">
        <v>29</v>
      </c>
      <c r="Q1186" t="s">
        <v>30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f t="shared" si="72"/>
        <v>0</v>
      </c>
      <c r="Y1186">
        <f t="shared" si="73"/>
        <v>1256.6370614359173</v>
      </c>
    </row>
    <row r="1187" spans="1:25">
      <c r="A1187">
        <v>2020</v>
      </c>
      <c r="B1187" t="s">
        <v>70</v>
      </c>
      <c r="C1187">
        <v>2</v>
      </c>
      <c r="D1187" t="s">
        <v>78</v>
      </c>
      <c r="E1187">
        <v>36</v>
      </c>
      <c r="F1187">
        <v>1</v>
      </c>
      <c r="G1187" t="s">
        <v>27</v>
      </c>
      <c r="H1187" t="s">
        <v>33</v>
      </c>
      <c r="I1187" t="str">
        <f>VLOOKUP(H1187,CODE_SHEET!$A$2:$G$151,3,FALSE)</f>
        <v>Agaricia</v>
      </c>
      <c r="J1187" t="str">
        <f>VLOOKUP(H1187,CODE_SHEET!$A$2:$G$151,4,FALSE)</f>
        <v>agaricites</v>
      </c>
      <c r="K1187" s="1">
        <v>20</v>
      </c>
      <c r="L1187" s="1">
        <v>15</v>
      </c>
      <c r="M1187" s="1">
        <v>10</v>
      </c>
      <c r="N1187">
        <f t="shared" si="71"/>
        <v>549.77871437821386</v>
      </c>
      <c r="O1187">
        <v>10</v>
      </c>
      <c r="P1187" t="s">
        <v>29</v>
      </c>
      <c r="Q1187" t="s">
        <v>30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f t="shared" si="72"/>
        <v>0</v>
      </c>
      <c r="Y1187">
        <f t="shared" si="73"/>
        <v>549.77871437821386</v>
      </c>
    </row>
    <row r="1188" spans="1:25">
      <c r="A1188">
        <v>2020</v>
      </c>
      <c r="B1188" t="s">
        <v>70</v>
      </c>
      <c r="C1188">
        <v>2</v>
      </c>
      <c r="D1188" t="s">
        <v>78</v>
      </c>
      <c r="E1188">
        <v>36</v>
      </c>
      <c r="F1188">
        <v>1</v>
      </c>
      <c r="G1188" t="s">
        <v>27</v>
      </c>
      <c r="H1188" t="s">
        <v>35</v>
      </c>
      <c r="I1188" t="str">
        <f>VLOOKUP(H1188,CODE_SHEET!$A$2:$G$151,3,FALSE)</f>
        <v>Orbicella</v>
      </c>
      <c r="J1188" t="str">
        <f>VLOOKUP(H1188,CODE_SHEET!$A$2:$G$151,4,FALSE)</f>
        <v>franksi</v>
      </c>
      <c r="K1188" s="1">
        <v>25</v>
      </c>
      <c r="L1188" s="1">
        <v>18</v>
      </c>
      <c r="M1188" s="1">
        <v>12</v>
      </c>
      <c r="N1188">
        <f t="shared" si="71"/>
        <v>810.5309046261666</v>
      </c>
      <c r="O1188">
        <v>10</v>
      </c>
      <c r="P1188" t="s">
        <v>29</v>
      </c>
      <c r="Q1188" t="s">
        <v>30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f t="shared" si="72"/>
        <v>0</v>
      </c>
      <c r="Y1188">
        <f t="shared" si="73"/>
        <v>810.5309046261666</v>
      </c>
    </row>
    <row r="1189" spans="1:25">
      <c r="A1189">
        <v>2020</v>
      </c>
      <c r="B1189" t="s">
        <v>70</v>
      </c>
      <c r="C1189">
        <v>2</v>
      </c>
      <c r="D1189" t="s">
        <v>78</v>
      </c>
      <c r="E1189">
        <v>36</v>
      </c>
      <c r="F1189">
        <v>1</v>
      </c>
      <c r="G1189" t="s">
        <v>27</v>
      </c>
      <c r="H1189" t="s">
        <v>35</v>
      </c>
      <c r="I1189" t="str">
        <f>VLOOKUP(H1189,CODE_SHEET!$A$2:$G$151,3,FALSE)</f>
        <v>Orbicella</v>
      </c>
      <c r="J1189" t="str">
        <f>VLOOKUP(H1189,CODE_SHEET!$A$2:$G$151,4,FALSE)</f>
        <v>franksi</v>
      </c>
      <c r="K1189" s="1">
        <v>22</v>
      </c>
      <c r="L1189" s="1">
        <v>15</v>
      </c>
      <c r="M1189" s="1">
        <v>10</v>
      </c>
      <c r="N1189">
        <f t="shared" si="71"/>
        <v>581.19464091411169</v>
      </c>
      <c r="O1189">
        <v>10</v>
      </c>
      <c r="P1189" t="s">
        <v>29</v>
      </c>
      <c r="Q1189" t="s">
        <v>30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f t="shared" si="72"/>
        <v>0</v>
      </c>
      <c r="Y1189">
        <f t="shared" si="73"/>
        <v>581.19464091411169</v>
      </c>
    </row>
    <row r="1190" spans="1:25">
      <c r="A1190">
        <v>2020</v>
      </c>
      <c r="B1190" t="s">
        <v>70</v>
      </c>
      <c r="C1190">
        <v>2</v>
      </c>
      <c r="D1190" t="s">
        <v>78</v>
      </c>
      <c r="E1190">
        <v>36</v>
      </c>
      <c r="F1190">
        <v>1</v>
      </c>
      <c r="G1190" t="s">
        <v>27</v>
      </c>
      <c r="H1190" t="s">
        <v>43</v>
      </c>
      <c r="I1190" t="str">
        <f>VLOOKUP(H1190,CODE_SHEET!$A$2:$G$151,3,FALSE)</f>
        <v>Montastraea</v>
      </c>
      <c r="J1190" t="str">
        <f>VLOOKUP(H1190,CODE_SHEET!$A$2:$G$151,4,FALSE)</f>
        <v>cavernosa</v>
      </c>
      <c r="K1190" s="1">
        <v>30</v>
      </c>
      <c r="L1190" s="1">
        <v>12</v>
      </c>
      <c r="M1190" s="1">
        <v>8</v>
      </c>
      <c r="N1190">
        <f t="shared" si="71"/>
        <v>527.78756580308527</v>
      </c>
      <c r="O1190">
        <v>10</v>
      </c>
      <c r="P1190" t="s">
        <v>29</v>
      </c>
      <c r="Q1190" t="s">
        <v>30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f t="shared" si="72"/>
        <v>0</v>
      </c>
      <c r="Y1190">
        <f t="shared" si="73"/>
        <v>527.78756580308527</v>
      </c>
    </row>
    <row r="1191" spans="1:25">
      <c r="A1191">
        <v>2020</v>
      </c>
      <c r="B1191" t="s">
        <v>70</v>
      </c>
      <c r="C1191">
        <v>2</v>
      </c>
      <c r="D1191" t="s">
        <v>78</v>
      </c>
      <c r="E1191">
        <v>36</v>
      </c>
      <c r="F1191">
        <v>1</v>
      </c>
      <c r="G1191" t="s">
        <v>27</v>
      </c>
      <c r="H1191" t="s">
        <v>67</v>
      </c>
      <c r="I1191" t="str">
        <f>VLOOKUP(H1191,CODE_SHEET!$A$2:$G$151,3,FALSE)</f>
        <v>Mycetophellia</v>
      </c>
      <c r="J1191" t="str">
        <f>VLOOKUP(H1191,CODE_SHEET!$A$2:$G$151,4,FALSE)</f>
        <v>aliciae</v>
      </c>
      <c r="K1191" s="1">
        <v>10</v>
      </c>
      <c r="L1191" s="1">
        <v>8</v>
      </c>
      <c r="M1191" s="1">
        <v>2</v>
      </c>
      <c r="N1191">
        <f t="shared" si="71"/>
        <v>56.548667764616276</v>
      </c>
      <c r="O1191">
        <v>10</v>
      </c>
      <c r="P1191" t="s">
        <v>29</v>
      </c>
      <c r="Q1191" t="s">
        <v>30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f t="shared" si="72"/>
        <v>0</v>
      </c>
      <c r="Y1191">
        <f t="shared" si="73"/>
        <v>56.548667764616276</v>
      </c>
    </row>
    <row r="1192" spans="1:25">
      <c r="A1192">
        <v>2020</v>
      </c>
      <c r="B1192" t="s">
        <v>70</v>
      </c>
      <c r="C1192">
        <v>2</v>
      </c>
      <c r="D1192" t="s">
        <v>78</v>
      </c>
      <c r="E1192">
        <v>36</v>
      </c>
      <c r="F1192">
        <v>1</v>
      </c>
      <c r="G1192" t="s">
        <v>27</v>
      </c>
      <c r="H1192" t="s">
        <v>33</v>
      </c>
      <c r="I1192" t="str">
        <f>VLOOKUP(H1192,CODE_SHEET!$A$2:$G$151,3,FALSE)</f>
        <v>Agaricia</v>
      </c>
      <c r="J1192" t="str">
        <f>VLOOKUP(H1192,CODE_SHEET!$A$2:$G$151,4,FALSE)</f>
        <v>agaricites</v>
      </c>
      <c r="K1192" s="1">
        <v>15</v>
      </c>
      <c r="L1192" s="1">
        <v>8</v>
      </c>
      <c r="M1192" s="1">
        <v>5</v>
      </c>
      <c r="N1192">
        <f t="shared" si="71"/>
        <v>180.64157758141312</v>
      </c>
      <c r="O1192">
        <v>10</v>
      </c>
      <c r="P1192" t="s">
        <v>41</v>
      </c>
      <c r="Q1192" t="s">
        <v>45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f t="shared" si="72"/>
        <v>0</v>
      </c>
      <c r="Y1192">
        <f t="shared" si="73"/>
        <v>180.64157758141312</v>
      </c>
    </row>
    <row r="1193" spans="1:25">
      <c r="A1193">
        <v>2020</v>
      </c>
      <c r="B1193" t="s">
        <v>70</v>
      </c>
      <c r="C1193">
        <v>2</v>
      </c>
      <c r="D1193" t="s">
        <v>78</v>
      </c>
      <c r="E1193">
        <v>36</v>
      </c>
      <c r="F1193">
        <v>1</v>
      </c>
      <c r="G1193" t="s">
        <v>27</v>
      </c>
      <c r="H1193" t="s">
        <v>35</v>
      </c>
      <c r="I1193" t="str">
        <f>VLOOKUP(H1193,CODE_SHEET!$A$2:$G$151,3,FALSE)</f>
        <v>Orbicella</v>
      </c>
      <c r="J1193" t="str">
        <f>VLOOKUP(H1193,CODE_SHEET!$A$2:$G$151,4,FALSE)</f>
        <v>franksi</v>
      </c>
      <c r="K1193" s="1">
        <v>15</v>
      </c>
      <c r="L1193" s="1">
        <v>12</v>
      </c>
      <c r="M1193" s="1">
        <v>8</v>
      </c>
      <c r="N1193">
        <f t="shared" si="71"/>
        <v>339.29200658769764</v>
      </c>
      <c r="O1193">
        <v>10</v>
      </c>
      <c r="P1193" t="s">
        <v>29</v>
      </c>
      <c r="Q1193" t="s">
        <v>30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f t="shared" si="72"/>
        <v>0</v>
      </c>
      <c r="Y1193">
        <f t="shared" si="73"/>
        <v>339.29200658769764</v>
      </c>
    </row>
    <row r="1194" spans="1:25">
      <c r="A1194">
        <v>2020</v>
      </c>
      <c r="B1194" t="s">
        <v>70</v>
      </c>
      <c r="C1194">
        <v>2</v>
      </c>
      <c r="D1194" t="s">
        <v>78</v>
      </c>
      <c r="E1194">
        <v>36</v>
      </c>
      <c r="F1194">
        <v>1</v>
      </c>
      <c r="G1194" t="s">
        <v>27</v>
      </c>
      <c r="H1194" t="s">
        <v>33</v>
      </c>
      <c r="I1194" t="str">
        <f>VLOOKUP(H1194,CODE_SHEET!$A$2:$G$151,3,FALSE)</f>
        <v>Agaricia</v>
      </c>
      <c r="J1194" t="str">
        <f>VLOOKUP(H1194,CODE_SHEET!$A$2:$G$151,4,FALSE)</f>
        <v>agaricites</v>
      </c>
      <c r="K1194" s="1">
        <v>15</v>
      </c>
      <c r="L1194" s="1">
        <v>10</v>
      </c>
      <c r="M1194" s="1">
        <v>2</v>
      </c>
      <c r="N1194">
        <f t="shared" si="71"/>
        <v>78.539816339744817</v>
      </c>
      <c r="O1194">
        <v>10</v>
      </c>
      <c r="P1194" t="s">
        <v>29</v>
      </c>
      <c r="Q1194" t="s">
        <v>30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f t="shared" si="72"/>
        <v>0</v>
      </c>
      <c r="Y1194">
        <f t="shared" si="73"/>
        <v>78.539816339744817</v>
      </c>
    </row>
    <row r="1195" spans="1:25">
      <c r="A1195">
        <v>2020</v>
      </c>
      <c r="B1195" t="s">
        <v>70</v>
      </c>
      <c r="C1195">
        <v>2</v>
      </c>
      <c r="D1195" t="s">
        <v>78</v>
      </c>
      <c r="E1195">
        <v>36</v>
      </c>
      <c r="F1195">
        <v>1</v>
      </c>
      <c r="G1195" t="s">
        <v>27</v>
      </c>
      <c r="H1195" t="s">
        <v>33</v>
      </c>
      <c r="I1195" t="str">
        <f>VLOOKUP(H1195,CODE_SHEET!$A$2:$G$151,3,FALSE)</f>
        <v>Agaricia</v>
      </c>
      <c r="J1195" t="str">
        <f>VLOOKUP(H1195,CODE_SHEET!$A$2:$G$151,4,FALSE)</f>
        <v>agaricites</v>
      </c>
      <c r="K1195" s="1">
        <v>10</v>
      </c>
      <c r="L1195" s="1">
        <v>10</v>
      </c>
      <c r="M1195" s="1">
        <v>1</v>
      </c>
      <c r="N1195">
        <f t="shared" si="71"/>
        <v>31.415926535897931</v>
      </c>
      <c r="O1195">
        <v>10</v>
      </c>
      <c r="P1195" t="s">
        <v>29</v>
      </c>
      <c r="Q1195" t="s">
        <v>30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f t="shared" si="72"/>
        <v>0</v>
      </c>
      <c r="Y1195">
        <f t="shared" si="73"/>
        <v>31.415926535897931</v>
      </c>
    </row>
    <row r="1196" spans="1:25">
      <c r="A1196">
        <v>2020</v>
      </c>
      <c r="B1196" t="s">
        <v>70</v>
      </c>
      <c r="C1196">
        <v>2</v>
      </c>
      <c r="D1196" t="s">
        <v>78</v>
      </c>
      <c r="E1196">
        <v>39</v>
      </c>
      <c r="F1196">
        <v>2</v>
      </c>
      <c r="G1196" t="s">
        <v>27</v>
      </c>
      <c r="H1196" t="s">
        <v>31</v>
      </c>
      <c r="I1196" t="str">
        <f>VLOOKUP(H1196,CODE_SHEET!$A$2:$G$151,3,FALSE)</f>
        <v>Siderastrea</v>
      </c>
      <c r="J1196" t="str">
        <f>VLOOKUP(H1196,CODE_SHEET!$A$2:$G$151,4,FALSE)</f>
        <v>siderea</v>
      </c>
      <c r="K1196" s="1">
        <v>16</v>
      </c>
      <c r="L1196" s="1">
        <v>11</v>
      </c>
      <c r="M1196" s="1">
        <v>5</v>
      </c>
      <c r="N1196">
        <f t="shared" si="71"/>
        <v>212.05750411731103</v>
      </c>
      <c r="O1196">
        <v>10</v>
      </c>
      <c r="P1196" t="s">
        <v>29</v>
      </c>
      <c r="Q1196" t="s">
        <v>30</v>
      </c>
      <c r="R1196">
        <v>100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f t="shared" si="72"/>
        <v>0</v>
      </c>
      <c r="Y1196">
        <f t="shared" si="73"/>
        <v>212.05750411731103</v>
      </c>
    </row>
    <row r="1197" spans="1:25">
      <c r="A1197">
        <v>2020</v>
      </c>
      <c r="B1197" t="s">
        <v>70</v>
      </c>
      <c r="C1197">
        <v>2</v>
      </c>
      <c r="D1197" t="s">
        <v>78</v>
      </c>
      <c r="E1197">
        <v>39</v>
      </c>
      <c r="F1197">
        <v>2</v>
      </c>
      <c r="G1197" t="s">
        <v>27</v>
      </c>
      <c r="H1197" t="s">
        <v>33</v>
      </c>
      <c r="I1197" t="str">
        <f>VLOOKUP(H1197,CODE_SHEET!$A$2:$G$151,3,FALSE)</f>
        <v>Agaricia</v>
      </c>
      <c r="J1197" t="str">
        <f>VLOOKUP(H1197,CODE_SHEET!$A$2:$G$151,4,FALSE)</f>
        <v>agaricites</v>
      </c>
      <c r="K1197" s="1">
        <v>20</v>
      </c>
      <c r="L1197" s="1">
        <v>5</v>
      </c>
      <c r="M1197" s="1">
        <v>8</v>
      </c>
      <c r="N1197">
        <f t="shared" si="71"/>
        <v>314.15926535897933</v>
      </c>
      <c r="O1197">
        <v>10</v>
      </c>
      <c r="P1197" t="s">
        <v>29</v>
      </c>
      <c r="Q1197" t="s">
        <v>30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f t="shared" si="72"/>
        <v>0</v>
      </c>
      <c r="Y1197">
        <f t="shared" si="73"/>
        <v>314.15926535897933</v>
      </c>
    </row>
    <row r="1198" spans="1:25">
      <c r="A1198">
        <v>2020</v>
      </c>
      <c r="B1198" t="s">
        <v>70</v>
      </c>
      <c r="C1198">
        <v>2</v>
      </c>
      <c r="D1198" t="s">
        <v>78</v>
      </c>
      <c r="E1198">
        <v>39</v>
      </c>
      <c r="F1198">
        <v>2</v>
      </c>
      <c r="G1198" t="s">
        <v>27</v>
      </c>
      <c r="H1198" t="s">
        <v>32</v>
      </c>
      <c r="I1198" t="str">
        <f>VLOOKUP(H1198,CODE_SHEET!$A$2:$G$151,3,FALSE)</f>
        <v>Porites</v>
      </c>
      <c r="J1198" t="str">
        <f>VLOOKUP(H1198,CODE_SHEET!$A$2:$G$151,4,FALSE)</f>
        <v>porites</v>
      </c>
      <c r="K1198" s="1">
        <v>50</v>
      </c>
      <c r="L1198" s="1">
        <v>25</v>
      </c>
      <c r="M1198" s="1">
        <v>15</v>
      </c>
      <c r="N1198">
        <f t="shared" si="71"/>
        <v>1767.1458676442585</v>
      </c>
      <c r="O1198">
        <v>10</v>
      </c>
      <c r="P1198" t="s">
        <v>29</v>
      </c>
      <c r="Q1198" t="s">
        <v>30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50</v>
      </c>
      <c r="X1198">
        <f t="shared" si="72"/>
        <v>883.57293382212924</v>
      </c>
      <c r="Y1198">
        <f t="shared" si="73"/>
        <v>883.57293382212924</v>
      </c>
    </row>
    <row r="1199" spans="1:25">
      <c r="A1199">
        <v>2020</v>
      </c>
      <c r="B1199" t="s">
        <v>70</v>
      </c>
      <c r="C1199">
        <v>2</v>
      </c>
      <c r="D1199" t="s">
        <v>78</v>
      </c>
      <c r="E1199">
        <v>39</v>
      </c>
      <c r="F1199">
        <v>2</v>
      </c>
      <c r="G1199" t="s">
        <v>27</v>
      </c>
      <c r="H1199" t="s">
        <v>33</v>
      </c>
      <c r="I1199" t="str">
        <f>VLOOKUP(H1199,CODE_SHEET!$A$2:$G$151,3,FALSE)</f>
        <v>Agaricia</v>
      </c>
      <c r="J1199" t="str">
        <f>VLOOKUP(H1199,CODE_SHEET!$A$2:$G$151,4,FALSE)</f>
        <v>agaricites</v>
      </c>
      <c r="K1199" s="1">
        <v>20</v>
      </c>
      <c r="L1199" s="1">
        <v>8</v>
      </c>
      <c r="M1199" s="1">
        <v>6</v>
      </c>
      <c r="N1199">
        <f t="shared" si="71"/>
        <v>263.89378290154264</v>
      </c>
      <c r="O1199">
        <v>10</v>
      </c>
      <c r="P1199" t="s">
        <v>29</v>
      </c>
      <c r="Q1199" t="s">
        <v>30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25</v>
      </c>
      <c r="X1199">
        <f t="shared" si="72"/>
        <v>65.973445725385659</v>
      </c>
      <c r="Y1199">
        <f t="shared" si="73"/>
        <v>197.92033717615698</v>
      </c>
    </row>
    <row r="1200" spans="1:25">
      <c r="A1200">
        <v>2020</v>
      </c>
      <c r="B1200" t="s">
        <v>70</v>
      </c>
      <c r="C1200">
        <v>2</v>
      </c>
      <c r="D1200" t="s">
        <v>78</v>
      </c>
      <c r="E1200">
        <v>39</v>
      </c>
      <c r="F1200">
        <v>2</v>
      </c>
      <c r="G1200" t="s">
        <v>27</v>
      </c>
      <c r="H1200" t="s">
        <v>33</v>
      </c>
      <c r="I1200" t="str">
        <f>VLOOKUP(H1200,CODE_SHEET!$A$2:$G$151,3,FALSE)</f>
        <v>Agaricia</v>
      </c>
      <c r="J1200" t="str">
        <f>VLOOKUP(H1200,CODE_SHEET!$A$2:$G$151,4,FALSE)</f>
        <v>agaricites</v>
      </c>
      <c r="K1200" s="1">
        <v>12</v>
      </c>
      <c r="L1200" s="1">
        <v>10</v>
      </c>
      <c r="M1200" s="1">
        <v>10</v>
      </c>
      <c r="N1200">
        <f t="shared" si="71"/>
        <v>345.57519189487721</v>
      </c>
      <c r="O1200">
        <v>10</v>
      </c>
      <c r="P1200" t="s">
        <v>29</v>
      </c>
      <c r="Q1200" t="s">
        <v>30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f t="shared" si="72"/>
        <v>0</v>
      </c>
      <c r="Y1200">
        <f t="shared" si="73"/>
        <v>345.57519189487721</v>
      </c>
    </row>
    <row r="1201" spans="1:25">
      <c r="A1201">
        <v>2020</v>
      </c>
      <c r="B1201" t="s">
        <v>70</v>
      </c>
      <c r="C1201">
        <v>2</v>
      </c>
      <c r="D1201" t="s">
        <v>78</v>
      </c>
      <c r="E1201">
        <v>39</v>
      </c>
      <c r="F1201">
        <v>2</v>
      </c>
      <c r="G1201" t="s">
        <v>27</v>
      </c>
      <c r="H1201" t="s">
        <v>32</v>
      </c>
      <c r="I1201" t="str">
        <f>VLOOKUP(H1201,CODE_SHEET!$A$2:$G$151,3,FALSE)</f>
        <v>Porites</v>
      </c>
      <c r="J1201" t="str">
        <f>VLOOKUP(H1201,CODE_SHEET!$A$2:$G$151,4,FALSE)</f>
        <v>porites</v>
      </c>
      <c r="K1201" s="1">
        <v>20</v>
      </c>
      <c r="L1201" s="1">
        <v>15</v>
      </c>
      <c r="M1201" s="1">
        <v>10</v>
      </c>
      <c r="N1201">
        <f t="shared" si="71"/>
        <v>549.77871437821386</v>
      </c>
      <c r="O1201">
        <v>10</v>
      </c>
      <c r="P1201" t="s">
        <v>29</v>
      </c>
      <c r="Q1201" t="s">
        <v>30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f t="shared" si="72"/>
        <v>0</v>
      </c>
      <c r="Y1201">
        <f t="shared" si="73"/>
        <v>549.77871437821386</v>
      </c>
    </row>
    <row r="1202" spans="1:25">
      <c r="A1202">
        <v>2020</v>
      </c>
      <c r="B1202" t="s">
        <v>70</v>
      </c>
      <c r="C1202">
        <v>2</v>
      </c>
      <c r="D1202" t="s">
        <v>78</v>
      </c>
      <c r="E1202">
        <v>39</v>
      </c>
      <c r="F1202">
        <v>2</v>
      </c>
      <c r="G1202" t="s">
        <v>27</v>
      </c>
      <c r="H1202" t="s">
        <v>33</v>
      </c>
      <c r="I1202" t="str">
        <f>VLOOKUP(H1202,CODE_SHEET!$A$2:$G$151,3,FALSE)</f>
        <v>Agaricia</v>
      </c>
      <c r="J1202" t="str">
        <f>VLOOKUP(H1202,CODE_SHEET!$A$2:$G$151,4,FALSE)</f>
        <v>agaricites</v>
      </c>
      <c r="K1202" s="1">
        <v>16</v>
      </c>
      <c r="L1202" s="1">
        <v>12</v>
      </c>
      <c r="M1202" s="1">
        <v>10</v>
      </c>
      <c r="N1202">
        <f t="shared" si="71"/>
        <v>439.82297150257102</v>
      </c>
      <c r="O1202">
        <v>10</v>
      </c>
      <c r="P1202" t="s">
        <v>29</v>
      </c>
      <c r="Q1202" t="s">
        <v>30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f t="shared" si="72"/>
        <v>0</v>
      </c>
      <c r="Y1202">
        <f t="shared" si="73"/>
        <v>439.82297150257102</v>
      </c>
    </row>
    <row r="1203" spans="1:25">
      <c r="A1203">
        <v>2020</v>
      </c>
      <c r="B1203" t="s">
        <v>70</v>
      </c>
      <c r="C1203">
        <v>2</v>
      </c>
      <c r="D1203" t="s">
        <v>78</v>
      </c>
      <c r="E1203">
        <v>39</v>
      </c>
      <c r="F1203">
        <v>2</v>
      </c>
      <c r="G1203" t="s">
        <v>27</v>
      </c>
      <c r="H1203" t="s">
        <v>39</v>
      </c>
      <c r="I1203" t="str">
        <f>VLOOKUP(H1203,CODE_SHEET!$A$2:$G$151,3,FALSE)</f>
        <v>Orbicella</v>
      </c>
      <c r="J1203" t="str">
        <f>VLOOKUP(H1203,CODE_SHEET!$A$2:$G$151,4,FALSE)</f>
        <v>faveolata</v>
      </c>
      <c r="K1203" s="1">
        <v>17</v>
      </c>
      <c r="L1203" s="1">
        <v>15</v>
      </c>
      <c r="M1203" s="1">
        <v>12</v>
      </c>
      <c r="N1203">
        <f t="shared" si="71"/>
        <v>603.18578948924028</v>
      </c>
      <c r="O1203">
        <v>10</v>
      </c>
      <c r="P1203" t="s">
        <v>29</v>
      </c>
      <c r="Q1203" t="s">
        <v>30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f t="shared" si="72"/>
        <v>0</v>
      </c>
      <c r="Y1203">
        <f t="shared" si="73"/>
        <v>603.18578948924028</v>
      </c>
    </row>
    <row r="1204" spans="1:25">
      <c r="A1204">
        <v>2020</v>
      </c>
      <c r="B1204" t="s">
        <v>70</v>
      </c>
      <c r="C1204">
        <v>2</v>
      </c>
      <c r="D1204" t="s">
        <v>78</v>
      </c>
      <c r="E1204">
        <v>39</v>
      </c>
      <c r="F1204">
        <v>2</v>
      </c>
      <c r="G1204" t="s">
        <v>27</v>
      </c>
      <c r="H1204" t="s">
        <v>32</v>
      </c>
      <c r="I1204" t="str">
        <f>VLOOKUP(H1204,CODE_SHEET!$A$2:$G$151,3,FALSE)</f>
        <v>Porites</v>
      </c>
      <c r="J1204" t="str">
        <f>VLOOKUP(H1204,CODE_SHEET!$A$2:$G$151,4,FALSE)</f>
        <v>porites</v>
      </c>
      <c r="K1204" s="1">
        <v>30</v>
      </c>
      <c r="L1204" s="1">
        <v>10</v>
      </c>
      <c r="M1204" s="1">
        <v>10</v>
      </c>
      <c r="N1204">
        <f t="shared" si="71"/>
        <v>628.31853071795865</v>
      </c>
      <c r="O1204">
        <v>10</v>
      </c>
      <c r="P1204" t="s">
        <v>29</v>
      </c>
      <c r="Q1204" t="s">
        <v>30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30</v>
      </c>
      <c r="X1204">
        <f t="shared" si="72"/>
        <v>188.4955592153876</v>
      </c>
      <c r="Y1204">
        <f t="shared" si="73"/>
        <v>439.82297150257102</v>
      </c>
    </row>
    <row r="1205" spans="1:25">
      <c r="A1205">
        <v>2020</v>
      </c>
      <c r="B1205" t="s">
        <v>70</v>
      </c>
      <c r="C1205">
        <v>2</v>
      </c>
      <c r="D1205" t="s">
        <v>78</v>
      </c>
      <c r="E1205">
        <v>39</v>
      </c>
      <c r="F1205">
        <v>2</v>
      </c>
      <c r="G1205" t="s">
        <v>27</v>
      </c>
      <c r="H1205" t="s">
        <v>33</v>
      </c>
      <c r="I1205" t="str">
        <f>VLOOKUP(H1205,CODE_SHEET!$A$2:$G$151,3,FALSE)</f>
        <v>Agaricia</v>
      </c>
      <c r="J1205" t="str">
        <f>VLOOKUP(H1205,CODE_SHEET!$A$2:$G$151,4,FALSE)</f>
        <v>agaricites</v>
      </c>
      <c r="K1205" s="1">
        <v>10</v>
      </c>
      <c r="L1205" s="1">
        <v>8</v>
      </c>
      <c r="M1205" s="1">
        <v>10</v>
      </c>
      <c r="N1205">
        <f t="shared" si="71"/>
        <v>282.74333882308139</v>
      </c>
      <c r="O1205">
        <v>10</v>
      </c>
      <c r="P1205" t="s">
        <v>29</v>
      </c>
      <c r="Q1205" t="s">
        <v>30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f t="shared" si="72"/>
        <v>0</v>
      </c>
      <c r="Y1205">
        <f t="shared" si="73"/>
        <v>282.74333882308139</v>
      </c>
    </row>
    <row r="1206" spans="1:25">
      <c r="A1206">
        <v>2020</v>
      </c>
      <c r="B1206" t="s">
        <v>70</v>
      </c>
      <c r="C1206">
        <v>2</v>
      </c>
      <c r="D1206" t="s">
        <v>78</v>
      </c>
      <c r="E1206">
        <v>39</v>
      </c>
      <c r="F1206">
        <v>2</v>
      </c>
      <c r="G1206" t="s">
        <v>27</v>
      </c>
      <c r="H1206" t="s">
        <v>39</v>
      </c>
      <c r="I1206" t="str">
        <f>VLOOKUP(H1206,CODE_SHEET!$A$2:$G$151,3,FALSE)</f>
        <v>Orbicella</v>
      </c>
      <c r="J1206" t="str">
        <f>VLOOKUP(H1206,CODE_SHEET!$A$2:$G$151,4,FALSE)</f>
        <v>faveolata</v>
      </c>
      <c r="K1206" s="1">
        <v>22</v>
      </c>
      <c r="L1206" s="1">
        <v>20</v>
      </c>
      <c r="M1206" s="1">
        <v>25</v>
      </c>
      <c r="N1206">
        <f t="shared" si="71"/>
        <v>1649.3361431346411</v>
      </c>
      <c r="O1206">
        <v>10</v>
      </c>
      <c r="P1206" t="s">
        <v>29</v>
      </c>
      <c r="Q1206" t="s">
        <v>30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f t="shared" si="72"/>
        <v>0</v>
      </c>
      <c r="Y1206">
        <f t="shared" si="73"/>
        <v>1649.3361431346411</v>
      </c>
    </row>
    <row r="1207" spans="1:25">
      <c r="A1207">
        <v>2020</v>
      </c>
      <c r="B1207" t="s">
        <v>70</v>
      </c>
      <c r="C1207">
        <v>2</v>
      </c>
      <c r="D1207" t="s">
        <v>78</v>
      </c>
      <c r="E1207">
        <v>39</v>
      </c>
      <c r="F1207">
        <v>2</v>
      </c>
      <c r="G1207" t="s">
        <v>27</v>
      </c>
      <c r="H1207" t="s">
        <v>67</v>
      </c>
      <c r="I1207" t="str">
        <f>VLOOKUP(H1207,CODE_SHEET!$A$2:$G$151,3,FALSE)</f>
        <v>Mycetophellia</v>
      </c>
      <c r="J1207" t="str">
        <f>VLOOKUP(H1207,CODE_SHEET!$A$2:$G$151,4,FALSE)</f>
        <v>aliciae</v>
      </c>
      <c r="K1207" s="1">
        <v>14</v>
      </c>
      <c r="L1207" s="1">
        <v>10</v>
      </c>
      <c r="M1207" s="1">
        <v>2</v>
      </c>
      <c r="N1207">
        <f t="shared" si="71"/>
        <v>75.398223686155035</v>
      </c>
      <c r="O1207">
        <v>10</v>
      </c>
      <c r="P1207" t="s">
        <v>29</v>
      </c>
      <c r="Q1207" t="s">
        <v>30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f t="shared" si="72"/>
        <v>0</v>
      </c>
      <c r="Y1207">
        <f t="shared" si="73"/>
        <v>75.398223686155035</v>
      </c>
    </row>
    <row r="1208" spans="1:25">
      <c r="A1208">
        <v>2020</v>
      </c>
      <c r="B1208" t="s">
        <v>70</v>
      </c>
      <c r="C1208">
        <v>2</v>
      </c>
      <c r="D1208" t="s">
        <v>78</v>
      </c>
      <c r="E1208">
        <v>39</v>
      </c>
      <c r="F1208">
        <v>2</v>
      </c>
      <c r="G1208" t="s">
        <v>27</v>
      </c>
      <c r="H1208" t="s">
        <v>33</v>
      </c>
      <c r="I1208" t="str">
        <f>VLOOKUP(H1208,CODE_SHEET!$A$2:$G$151,3,FALSE)</f>
        <v>Agaricia</v>
      </c>
      <c r="J1208" t="str">
        <f>VLOOKUP(H1208,CODE_SHEET!$A$2:$G$151,4,FALSE)</f>
        <v>agaricites</v>
      </c>
      <c r="K1208" s="1">
        <v>18</v>
      </c>
      <c r="L1208" s="1">
        <v>8</v>
      </c>
      <c r="M1208" s="1">
        <v>10</v>
      </c>
      <c r="N1208">
        <f t="shared" si="71"/>
        <v>408.40704496667308</v>
      </c>
      <c r="O1208">
        <v>10</v>
      </c>
      <c r="P1208" t="s">
        <v>29</v>
      </c>
      <c r="Q1208" t="s">
        <v>30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20</v>
      </c>
      <c r="X1208">
        <f t="shared" si="72"/>
        <v>81.681408993334628</v>
      </c>
      <c r="Y1208">
        <f t="shared" si="73"/>
        <v>326.72563597333846</v>
      </c>
    </row>
    <row r="1209" spans="1:25">
      <c r="A1209">
        <v>2020</v>
      </c>
      <c r="B1209" t="s">
        <v>70</v>
      </c>
      <c r="C1209">
        <v>2</v>
      </c>
      <c r="D1209" t="s">
        <v>78</v>
      </c>
      <c r="E1209">
        <v>39</v>
      </c>
      <c r="F1209">
        <v>2</v>
      </c>
      <c r="G1209" t="s">
        <v>27</v>
      </c>
      <c r="H1209" t="s">
        <v>43</v>
      </c>
      <c r="I1209" t="str">
        <f>VLOOKUP(H1209,CODE_SHEET!$A$2:$G$151,3,FALSE)</f>
        <v>Montastraea</v>
      </c>
      <c r="J1209" t="str">
        <f>VLOOKUP(H1209,CODE_SHEET!$A$2:$G$151,4,FALSE)</f>
        <v>cavernosa</v>
      </c>
      <c r="K1209" s="1">
        <v>16</v>
      </c>
      <c r="L1209" s="1">
        <v>12</v>
      </c>
      <c r="M1209" s="1">
        <v>15</v>
      </c>
      <c r="N1209">
        <f t="shared" si="71"/>
        <v>659.73445725385659</v>
      </c>
      <c r="O1209">
        <v>10</v>
      </c>
      <c r="P1209" t="s">
        <v>29</v>
      </c>
      <c r="Q1209" t="s">
        <v>30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25</v>
      </c>
      <c r="X1209">
        <f t="shared" si="72"/>
        <v>164.93361431346415</v>
      </c>
      <c r="Y1209">
        <f t="shared" si="73"/>
        <v>494.80084294039244</v>
      </c>
    </row>
    <row r="1210" spans="1:25">
      <c r="A1210">
        <v>2020</v>
      </c>
      <c r="B1210" t="s">
        <v>70</v>
      </c>
      <c r="C1210">
        <v>2</v>
      </c>
      <c r="D1210" t="s">
        <v>78</v>
      </c>
      <c r="E1210">
        <v>39</v>
      </c>
      <c r="F1210">
        <v>2</v>
      </c>
      <c r="G1210" t="s">
        <v>27</v>
      </c>
      <c r="H1210" t="s">
        <v>31</v>
      </c>
      <c r="I1210" t="str">
        <f>VLOOKUP(H1210,CODE_SHEET!$A$2:$G$151,3,FALSE)</f>
        <v>Siderastrea</v>
      </c>
      <c r="J1210" t="str">
        <f>VLOOKUP(H1210,CODE_SHEET!$A$2:$G$151,4,FALSE)</f>
        <v>siderea</v>
      </c>
      <c r="K1210" s="1">
        <v>25</v>
      </c>
      <c r="L1210" s="1">
        <v>15</v>
      </c>
      <c r="M1210" s="1">
        <v>10</v>
      </c>
      <c r="N1210">
        <f t="shared" si="71"/>
        <v>628.31853071795865</v>
      </c>
      <c r="O1210">
        <v>10</v>
      </c>
      <c r="P1210" t="s">
        <v>29</v>
      </c>
      <c r="Q1210" t="s">
        <v>30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10</v>
      </c>
      <c r="X1210">
        <f t="shared" si="72"/>
        <v>62.831853071795869</v>
      </c>
      <c r="Y1210">
        <f t="shared" si="73"/>
        <v>565.48667764616278</v>
      </c>
    </row>
    <row r="1211" spans="1:25">
      <c r="A1211">
        <v>2020</v>
      </c>
      <c r="B1211" t="s">
        <v>70</v>
      </c>
      <c r="C1211">
        <v>2</v>
      </c>
      <c r="D1211" t="s">
        <v>78</v>
      </c>
      <c r="E1211">
        <v>39</v>
      </c>
      <c r="F1211">
        <v>2</v>
      </c>
      <c r="G1211" t="s">
        <v>27</v>
      </c>
      <c r="H1211" t="s">
        <v>39</v>
      </c>
      <c r="I1211" t="str">
        <f>VLOOKUP(H1211,CODE_SHEET!$A$2:$G$151,3,FALSE)</f>
        <v>Orbicella</v>
      </c>
      <c r="J1211" t="str">
        <f>VLOOKUP(H1211,CODE_SHEET!$A$2:$G$151,4,FALSE)</f>
        <v>faveolata</v>
      </c>
      <c r="K1211" s="1">
        <v>65</v>
      </c>
      <c r="L1211" s="1">
        <v>42</v>
      </c>
      <c r="M1211" s="1">
        <v>30</v>
      </c>
      <c r="N1211">
        <f t="shared" ref="N1211:N1274" si="74">PI()*(K1211/2)*M1211+PI()*(L1211/2)*M1211</f>
        <v>5042.256209011618</v>
      </c>
      <c r="O1211">
        <v>10</v>
      </c>
      <c r="P1211" t="s">
        <v>29</v>
      </c>
      <c r="Q1211" t="s">
        <v>30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35</v>
      </c>
      <c r="X1211">
        <f t="shared" si="72"/>
        <v>1764.7896731540661</v>
      </c>
      <c r="Y1211">
        <f t="shared" si="73"/>
        <v>3277.4665358575521</v>
      </c>
    </row>
    <row r="1212" spans="1:25">
      <c r="A1212">
        <v>2020</v>
      </c>
      <c r="B1212" t="s">
        <v>70</v>
      </c>
      <c r="C1212">
        <v>2</v>
      </c>
      <c r="D1212" t="s">
        <v>78</v>
      </c>
      <c r="E1212">
        <v>39</v>
      </c>
      <c r="F1212">
        <v>2</v>
      </c>
      <c r="G1212" t="s">
        <v>27</v>
      </c>
      <c r="H1212" t="s">
        <v>32</v>
      </c>
      <c r="I1212" t="str">
        <f>VLOOKUP(H1212,CODE_SHEET!$A$2:$G$151,3,FALSE)</f>
        <v>Porites</v>
      </c>
      <c r="J1212" t="str">
        <f>VLOOKUP(H1212,CODE_SHEET!$A$2:$G$151,4,FALSE)</f>
        <v>porites</v>
      </c>
      <c r="K1212" s="1">
        <v>32</v>
      </c>
      <c r="L1212" s="1">
        <v>12</v>
      </c>
      <c r="M1212" s="1">
        <v>10</v>
      </c>
      <c r="N1212">
        <f t="shared" si="74"/>
        <v>691.15038378975441</v>
      </c>
      <c r="O1212">
        <v>10</v>
      </c>
      <c r="P1212" t="s">
        <v>29</v>
      </c>
      <c r="Q1212" t="s">
        <v>30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20</v>
      </c>
      <c r="X1212">
        <f t="shared" si="72"/>
        <v>138.23007675795088</v>
      </c>
      <c r="Y1212">
        <f t="shared" si="73"/>
        <v>552.92030703180353</v>
      </c>
    </row>
    <row r="1213" spans="1:25">
      <c r="A1213">
        <v>2020</v>
      </c>
      <c r="B1213" t="s">
        <v>70</v>
      </c>
      <c r="C1213">
        <v>2</v>
      </c>
      <c r="D1213" t="s">
        <v>78</v>
      </c>
      <c r="E1213">
        <v>39</v>
      </c>
      <c r="F1213">
        <v>2</v>
      </c>
      <c r="G1213" t="s">
        <v>27</v>
      </c>
      <c r="H1213" t="s">
        <v>33</v>
      </c>
      <c r="I1213" t="str">
        <f>VLOOKUP(H1213,CODE_SHEET!$A$2:$G$151,3,FALSE)</f>
        <v>Agaricia</v>
      </c>
      <c r="J1213" t="str">
        <f>VLOOKUP(H1213,CODE_SHEET!$A$2:$G$151,4,FALSE)</f>
        <v>agaricites</v>
      </c>
      <c r="K1213" s="1">
        <v>55</v>
      </c>
      <c r="L1213" s="1">
        <v>25</v>
      </c>
      <c r="M1213" s="1">
        <v>25</v>
      </c>
      <c r="N1213">
        <f t="shared" si="74"/>
        <v>3141.5926535897934</v>
      </c>
      <c r="O1213">
        <v>10</v>
      </c>
      <c r="P1213" t="s">
        <v>29</v>
      </c>
      <c r="Q1213" t="s">
        <v>30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50</v>
      </c>
      <c r="X1213">
        <f t="shared" si="72"/>
        <v>1570.7963267948967</v>
      </c>
      <c r="Y1213">
        <f t="shared" si="73"/>
        <v>1570.7963267948967</v>
      </c>
    </row>
    <row r="1214" spans="1:25">
      <c r="A1214">
        <v>2020</v>
      </c>
      <c r="B1214" t="s">
        <v>70</v>
      </c>
      <c r="C1214">
        <v>2</v>
      </c>
      <c r="D1214" t="s">
        <v>78</v>
      </c>
      <c r="E1214">
        <v>39</v>
      </c>
      <c r="F1214">
        <v>2</v>
      </c>
      <c r="G1214" t="s">
        <v>27</v>
      </c>
      <c r="H1214" t="s">
        <v>33</v>
      </c>
      <c r="I1214" t="str">
        <f>VLOOKUP(H1214,CODE_SHEET!$A$2:$G$151,3,FALSE)</f>
        <v>Agaricia</v>
      </c>
      <c r="J1214" t="str">
        <f>VLOOKUP(H1214,CODE_SHEET!$A$2:$G$151,4,FALSE)</f>
        <v>agaricites</v>
      </c>
      <c r="K1214" s="1">
        <v>14</v>
      </c>
      <c r="L1214" s="1">
        <v>10</v>
      </c>
      <c r="M1214" s="1">
        <v>10</v>
      </c>
      <c r="N1214">
        <f t="shared" si="74"/>
        <v>376.99111843077515</v>
      </c>
      <c r="O1214">
        <v>10</v>
      </c>
      <c r="P1214" t="s">
        <v>29</v>
      </c>
      <c r="Q1214" t="s">
        <v>30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35</v>
      </c>
      <c r="X1214">
        <f t="shared" si="72"/>
        <v>131.94689145077129</v>
      </c>
      <c r="Y1214">
        <f t="shared" si="73"/>
        <v>245.04422698000386</v>
      </c>
    </row>
    <row r="1215" spans="1:25">
      <c r="A1215">
        <v>2020</v>
      </c>
      <c r="B1215" t="s">
        <v>70</v>
      </c>
      <c r="C1215">
        <v>2</v>
      </c>
      <c r="D1215" t="s">
        <v>78</v>
      </c>
      <c r="E1215">
        <v>39</v>
      </c>
      <c r="F1215">
        <v>2</v>
      </c>
      <c r="G1215" t="s">
        <v>27</v>
      </c>
      <c r="H1215" t="s">
        <v>33</v>
      </c>
      <c r="I1215" t="str">
        <f>VLOOKUP(H1215,CODE_SHEET!$A$2:$G$151,3,FALSE)</f>
        <v>Agaricia</v>
      </c>
      <c r="J1215" t="str">
        <f>VLOOKUP(H1215,CODE_SHEET!$A$2:$G$151,4,FALSE)</f>
        <v>agaricites</v>
      </c>
      <c r="K1215" s="1">
        <v>15</v>
      </c>
      <c r="L1215" s="1">
        <v>10</v>
      </c>
      <c r="M1215" s="1">
        <v>10</v>
      </c>
      <c r="N1215">
        <f t="shared" si="74"/>
        <v>392.69908169872417</v>
      </c>
      <c r="O1215">
        <v>10</v>
      </c>
      <c r="P1215" t="s">
        <v>29</v>
      </c>
      <c r="Q1215" t="s">
        <v>30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25</v>
      </c>
      <c r="X1215">
        <f t="shared" si="72"/>
        <v>98.174770424681043</v>
      </c>
      <c r="Y1215">
        <f t="shared" si="73"/>
        <v>294.52431127404316</v>
      </c>
    </row>
    <row r="1216" spans="1:25">
      <c r="A1216">
        <v>2020</v>
      </c>
      <c r="B1216" t="s">
        <v>70</v>
      </c>
      <c r="C1216">
        <v>2</v>
      </c>
      <c r="D1216" t="s">
        <v>78</v>
      </c>
      <c r="E1216">
        <v>39</v>
      </c>
      <c r="F1216">
        <v>2</v>
      </c>
      <c r="G1216" t="s">
        <v>27</v>
      </c>
      <c r="H1216" t="s">
        <v>39</v>
      </c>
      <c r="I1216" t="str">
        <f>VLOOKUP(H1216,CODE_SHEET!$A$2:$G$151,3,FALSE)</f>
        <v>Orbicella</v>
      </c>
      <c r="J1216" t="str">
        <f>VLOOKUP(H1216,CODE_SHEET!$A$2:$G$151,4,FALSE)</f>
        <v>faveolata</v>
      </c>
      <c r="K1216" s="1">
        <v>110</v>
      </c>
      <c r="L1216" s="1">
        <v>80</v>
      </c>
      <c r="M1216" s="1">
        <v>95</v>
      </c>
      <c r="N1216">
        <f t="shared" si="74"/>
        <v>28352.873698647883</v>
      </c>
      <c r="O1216">
        <v>10</v>
      </c>
      <c r="P1216" t="s">
        <v>29</v>
      </c>
      <c r="Q1216" t="s">
        <v>30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70</v>
      </c>
      <c r="X1216">
        <f t="shared" si="72"/>
        <v>19847.011589053516</v>
      </c>
      <c r="Y1216">
        <f t="shared" si="73"/>
        <v>8505.8621095943672</v>
      </c>
    </row>
    <row r="1217" spans="1:25">
      <c r="A1217">
        <v>2020</v>
      </c>
      <c r="B1217" t="s">
        <v>70</v>
      </c>
      <c r="C1217">
        <v>2</v>
      </c>
      <c r="D1217" t="s">
        <v>78</v>
      </c>
      <c r="E1217">
        <v>39</v>
      </c>
      <c r="F1217">
        <v>2</v>
      </c>
      <c r="G1217" t="s">
        <v>27</v>
      </c>
      <c r="H1217" t="s">
        <v>43</v>
      </c>
      <c r="I1217" t="str">
        <f>VLOOKUP(H1217,CODE_SHEET!$A$2:$G$151,3,FALSE)</f>
        <v>Montastraea</v>
      </c>
      <c r="J1217" t="str">
        <f>VLOOKUP(H1217,CODE_SHEET!$A$2:$G$151,4,FALSE)</f>
        <v>cavernosa</v>
      </c>
      <c r="K1217" s="1">
        <v>32</v>
      </c>
      <c r="L1217" s="1">
        <v>24</v>
      </c>
      <c r="M1217" s="1">
        <v>15</v>
      </c>
      <c r="N1217">
        <f t="shared" si="74"/>
        <v>1319.4689145077132</v>
      </c>
      <c r="O1217">
        <v>10</v>
      </c>
      <c r="P1217" t="s">
        <v>29</v>
      </c>
      <c r="Q1217" t="s">
        <v>30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f t="shared" si="72"/>
        <v>0</v>
      </c>
      <c r="Y1217">
        <f t="shared" si="73"/>
        <v>1319.4689145077132</v>
      </c>
    </row>
    <row r="1218" spans="1:25">
      <c r="A1218">
        <v>2020</v>
      </c>
      <c r="B1218" t="s">
        <v>70</v>
      </c>
      <c r="C1218">
        <v>2</v>
      </c>
      <c r="D1218" t="s">
        <v>78</v>
      </c>
      <c r="E1218">
        <v>39</v>
      </c>
      <c r="F1218">
        <v>2</v>
      </c>
      <c r="G1218" t="s">
        <v>27</v>
      </c>
      <c r="H1218" t="s">
        <v>33</v>
      </c>
      <c r="I1218" t="str">
        <f>VLOOKUP(H1218,CODE_SHEET!$A$2:$G$151,3,FALSE)</f>
        <v>Agaricia</v>
      </c>
      <c r="J1218" t="str">
        <f>VLOOKUP(H1218,CODE_SHEET!$A$2:$G$151,4,FALSE)</f>
        <v>agaricites</v>
      </c>
      <c r="K1218" s="1">
        <v>28</v>
      </c>
      <c r="L1218" s="1">
        <v>15</v>
      </c>
      <c r="M1218" s="1">
        <v>30</v>
      </c>
      <c r="N1218">
        <f t="shared" si="74"/>
        <v>2026.3272615654166</v>
      </c>
      <c r="O1218">
        <v>10</v>
      </c>
      <c r="P1218" t="s">
        <v>29</v>
      </c>
      <c r="Q1218" t="s">
        <v>30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70</v>
      </c>
      <c r="X1218">
        <f t="shared" si="72"/>
        <v>1418.4290830957916</v>
      </c>
      <c r="Y1218">
        <f t="shared" si="73"/>
        <v>607.89817846962501</v>
      </c>
    </row>
    <row r="1219" spans="1:25">
      <c r="A1219">
        <v>2020</v>
      </c>
      <c r="B1219" t="s">
        <v>70</v>
      </c>
      <c r="C1219">
        <v>2</v>
      </c>
      <c r="D1219" t="s">
        <v>78</v>
      </c>
      <c r="E1219">
        <v>39</v>
      </c>
      <c r="F1219">
        <v>2</v>
      </c>
      <c r="G1219" t="s">
        <v>27</v>
      </c>
      <c r="H1219" t="s">
        <v>39</v>
      </c>
      <c r="I1219" t="str">
        <f>VLOOKUP(H1219,CODE_SHEET!$A$2:$G$151,3,FALSE)</f>
        <v>Orbicella</v>
      </c>
      <c r="J1219" t="str">
        <f>VLOOKUP(H1219,CODE_SHEET!$A$2:$G$151,4,FALSE)</f>
        <v>faveolata</v>
      </c>
      <c r="K1219" s="1">
        <v>70</v>
      </c>
      <c r="L1219" s="1">
        <v>45</v>
      </c>
      <c r="M1219" s="1">
        <v>50</v>
      </c>
      <c r="N1219">
        <f t="shared" si="74"/>
        <v>9032.0788790706556</v>
      </c>
      <c r="O1219">
        <v>10</v>
      </c>
      <c r="P1219" t="s">
        <v>29</v>
      </c>
      <c r="Q1219" t="s">
        <v>30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70</v>
      </c>
      <c r="X1219">
        <f t="shared" si="72"/>
        <v>6322.4552153494587</v>
      </c>
      <c r="Y1219">
        <f t="shared" si="73"/>
        <v>2709.6236637211969</v>
      </c>
    </row>
    <row r="1220" spans="1:25">
      <c r="A1220">
        <v>2020</v>
      </c>
      <c r="B1220" t="s">
        <v>70</v>
      </c>
      <c r="C1220">
        <v>2</v>
      </c>
      <c r="D1220" t="s">
        <v>78</v>
      </c>
      <c r="E1220">
        <v>39</v>
      </c>
      <c r="F1220">
        <v>2</v>
      </c>
      <c r="G1220" t="s">
        <v>27</v>
      </c>
      <c r="H1220" t="s">
        <v>28</v>
      </c>
      <c r="I1220" t="str">
        <f>VLOOKUP(H1220,CODE_SHEET!$A$2:$G$151,3,FALSE)</f>
        <v>Porites</v>
      </c>
      <c r="J1220" t="str">
        <f>VLOOKUP(H1220,CODE_SHEET!$A$2:$G$151,4,FALSE)</f>
        <v>astreoides</v>
      </c>
      <c r="K1220" s="1">
        <v>16</v>
      </c>
      <c r="L1220" s="1">
        <v>14</v>
      </c>
      <c r="M1220" s="1">
        <v>10</v>
      </c>
      <c r="N1220">
        <f t="shared" si="74"/>
        <v>471.23889803846896</v>
      </c>
      <c r="O1220">
        <v>10</v>
      </c>
      <c r="P1220" t="s">
        <v>29</v>
      </c>
      <c r="Q1220" t="s">
        <v>30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f t="shared" si="72"/>
        <v>0</v>
      </c>
      <c r="Y1220">
        <f t="shared" si="73"/>
        <v>471.23889803846896</v>
      </c>
    </row>
    <row r="1221" spans="1:25">
      <c r="A1221">
        <v>2020</v>
      </c>
      <c r="B1221" t="s">
        <v>70</v>
      </c>
      <c r="C1221">
        <v>2</v>
      </c>
      <c r="D1221" t="s">
        <v>78</v>
      </c>
      <c r="E1221">
        <v>39</v>
      </c>
      <c r="F1221">
        <v>2</v>
      </c>
      <c r="G1221" t="s">
        <v>27</v>
      </c>
      <c r="H1221" t="s">
        <v>39</v>
      </c>
      <c r="I1221" t="str">
        <f>VLOOKUP(H1221,CODE_SHEET!$A$2:$G$151,3,FALSE)</f>
        <v>Orbicella</v>
      </c>
      <c r="J1221" t="str">
        <f>VLOOKUP(H1221,CODE_SHEET!$A$2:$G$151,4,FALSE)</f>
        <v>faveolata</v>
      </c>
      <c r="K1221" s="1">
        <v>15</v>
      </c>
      <c r="L1221" s="1">
        <v>10</v>
      </c>
      <c r="M1221" s="1">
        <v>1</v>
      </c>
      <c r="N1221">
        <f t="shared" si="74"/>
        <v>39.269908169872409</v>
      </c>
      <c r="O1221">
        <v>10</v>
      </c>
      <c r="P1221" t="s">
        <v>29</v>
      </c>
      <c r="Q1221" t="s">
        <v>30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15</v>
      </c>
      <c r="X1221">
        <f t="shared" si="72"/>
        <v>5.8904862254808608</v>
      </c>
      <c r="Y1221">
        <f t="shared" si="73"/>
        <v>33.379421944391545</v>
      </c>
    </row>
    <row r="1222" spans="1:25">
      <c r="A1222">
        <v>2020</v>
      </c>
      <c r="B1222" t="s">
        <v>70</v>
      </c>
      <c r="C1222">
        <v>2</v>
      </c>
      <c r="D1222" t="s">
        <v>78</v>
      </c>
      <c r="E1222">
        <v>39</v>
      </c>
      <c r="F1222">
        <v>2</v>
      </c>
      <c r="G1222" t="s">
        <v>27</v>
      </c>
      <c r="H1222" t="s">
        <v>28</v>
      </c>
      <c r="I1222" t="str">
        <f>VLOOKUP(H1222,CODE_SHEET!$A$2:$G$151,3,FALSE)</f>
        <v>Porites</v>
      </c>
      <c r="J1222" t="str">
        <f>VLOOKUP(H1222,CODE_SHEET!$A$2:$G$151,4,FALSE)</f>
        <v>astreoides</v>
      </c>
      <c r="K1222" s="1">
        <v>10</v>
      </c>
      <c r="L1222" s="1">
        <v>8</v>
      </c>
      <c r="M1222" s="1">
        <v>8</v>
      </c>
      <c r="N1222">
        <f t="shared" si="74"/>
        <v>226.1946710584651</v>
      </c>
      <c r="O1222">
        <v>10</v>
      </c>
      <c r="P1222" t="s">
        <v>29</v>
      </c>
      <c r="Q1222" t="s">
        <v>30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f t="shared" si="72"/>
        <v>0</v>
      </c>
      <c r="Y1222">
        <f t="shared" si="73"/>
        <v>226.1946710584651</v>
      </c>
    </row>
    <row r="1223" spans="1:25">
      <c r="A1223">
        <v>2020</v>
      </c>
      <c r="B1223" t="s">
        <v>70</v>
      </c>
      <c r="C1223">
        <v>2</v>
      </c>
      <c r="D1223" t="s">
        <v>78</v>
      </c>
      <c r="E1223">
        <v>39</v>
      </c>
      <c r="F1223">
        <v>2</v>
      </c>
      <c r="G1223" t="s">
        <v>27</v>
      </c>
      <c r="H1223" t="s">
        <v>35</v>
      </c>
      <c r="I1223" t="str">
        <f>VLOOKUP(H1223,CODE_SHEET!$A$2:$G$151,3,FALSE)</f>
        <v>Orbicella</v>
      </c>
      <c r="J1223" t="str">
        <f>VLOOKUP(H1223,CODE_SHEET!$A$2:$G$151,4,FALSE)</f>
        <v>franksi</v>
      </c>
      <c r="K1223" s="1">
        <v>50</v>
      </c>
      <c r="L1223" s="1">
        <v>35</v>
      </c>
      <c r="M1223" s="1">
        <v>60</v>
      </c>
      <c r="N1223">
        <f t="shared" si="74"/>
        <v>8011.0612666539728</v>
      </c>
      <c r="O1223">
        <v>10</v>
      </c>
      <c r="P1223" t="s">
        <v>29</v>
      </c>
      <c r="Q1223" t="s">
        <v>30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15</v>
      </c>
      <c r="X1223">
        <f t="shared" si="72"/>
        <v>1201.6591899980958</v>
      </c>
      <c r="Y1223">
        <f t="shared" si="73"/>
        <v>6809.402076655877</v>
      </c>
    </row>
    <row r="1224" spans="1:25">
      <c r="A1224">
        <v>2020</v>
      </c>
      <c r="B1224" t="s">
        <v>70</v>
      </c>
      <c r="C1224">
        <v>2</v>
      </c>
      <c r="D1224" t="s">
        <v>78</v>
      </c>
      <c r="E1224">
        <v>39</v>
      </c>
      <c r="F1224">
        <v>2</v>
      </c>
      <c r="G1224" t="s">
        <v>27</v>
      </c>
      <c r="H1224" t="s">
        <v>39</v>
      </c>
      <c r="I1224" t="str">
        <f>VLOOKUP(H1224,CODE_SHEET!$A$2:$G$151,3,FALSE)</f>
        <v>Orbicella</v>
      </c>
      <c r="J1224" t="str">
        <f>VLOOKUP(H1224,CODE_SHEET!$A$2:$G$151,4,FALSE)</f>
        <v>faveolata</v>
      </c>
      <c r="K1224" s="1">
        <v>25</v>
      </c>
      <c r="L1224" s="1">
        <v>15</v>
      </c>
      <c r="M1224" s="1">
        <v>20</v>
      </c>
      <c r="N1224">
        <f t="shared" si="74"/>
        <v>1256.6370614359173</v>
      </c>
      <c r="O1224">
        <v>10</v>
      </c>
      <c r="P1224" t="s">
        <v>29</v>
      </c>
      <c r="Q1224" t="s">
        <v>30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f t="shared" si="72"/>
        <v>0</v>
      </c>
      <c r="Y1224">
        <f t="shared" si="73"/>
        <v>1256.6370614359173</v>
      </c>
    </row>
    <row r="1225" spans="1:25">
      <c r="A1225">
        <v>2020</v>
      </c>
      <c r="B1225" t="s">
        <v>70</v>
      </c>
      <c r="C1225">
        <v>2</v>
      </c>
      <c r="D1225" t="s">
        <v>78</v>
      </c>
      <c r="E1225">
        <v>39</v>
      </c>
      <c r="F1225">
        <v>2</v>
      </c>
      <c r="G1225" t="s">
        <v>27</v>
      </c>
      <c r="H1225" t="s">
        <v>34</v>
      </c>
      <c r="I1225" t="str">
        <f>VLOOKUP(H1225,CODE_SHEET!$A$2:$G$151,3,FALSE)</f>
        <v>Orbicella</v>
      </c>
      <c r="J1225" t="str">
        <f>VLOOKUP(H1225,CODE_SHEET!$A$2:$G$151,4,FALSE)</f>
        <v>annularis</v>
      </c>
      <c r="K1225" s="1">
        <v>70</v>
      </c>
      <c r="L1225" s="1">
        <v>45</v>
      </c>
      <c r="M1225" s="1">
        <v>20</v>
      </c>
      <c r="N1225">
        <f t="shared" si="74"/>
        <v>3612.8315516282619</v>
      </c>
      <c r="O1225">
        <v>10</v>
      </c>
      <c r="P1225" t="s">
        <v>29</v>
      </c>
      <c r="Q1225" t="s">
        <v>30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20</v>
      </c>
      <c r="X1225">
        <f t="shared" si="72"/>
        <v>722.56631032565247</v>
      </c>
      <c r="Y1225">
        <f t="shared" si="73"/>
        <v>2890.2652413026094</v>
      </c>
    </row>
    <row r="1226" spans="1:25">
      <c r="A1226">
        <v>2020</v>
      </c>
      <c r="B1226" t="s">
        <v>70</v>
      </c>
      <c r="C1226">
        <v>2</v>
      </c>
      <c r="D1226" t="s">
        <v>78</v>
      </c>
      <c r="E1226">
        <v>39</v>
      </c>
      <c r="F1226">
        <v>2</v>
      </c>
      <c r="G1226" t="s">
        <v>27</v>
      </c>
      <c r="H1226" t="s">
        <v>67</v>
      </c>
      <c r="I1226" t="str">
        <f>VLOOKUP(H1226,CODE_SHEET!$A$2:$G$151,3,FALSE)</f>
        <v>Mycetophellia</v>
      </c>
      <c r="J1226" t="str">
        <f>VLOOKUP(H1226,CODE_SHEET!$A$2:$G$151,4,FALSE)</f>
        <v>aliciae</v>
      </c>
      <c r="K1226" s="1">
        <v>10</v>
      </c>
      <c r="L1226" s="1">
        <v>10</v>
      </c>
      <c r="M1226" s="1">
        <v>1</v>
      </c>
      <c r="N1226">
        <f t="shared" si="74"/>
        <v>31.415926535897931</v>
      </c>
      <c r="O1226">
        <v>10</v>
      </c>
      <c r="P1226" t="s">
        <v>29</v>
      </c>
      <c r="Q1226" t="s">
        <v>30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f t="shared" si="72"/>
        <v>0</v>
      </c>
      <c r="Y1226">
        <f t="shared" si="73"/>
        <v>31.415926535897931</v>
      </c>
    </row>
    <row r="1227" spans="1:25">
      <c r="A1227">
        <v>2020</v>
      </c>
      <c r="B1227" t="s">
        <v>70</v>
      </c>
      <c r="C1227">
        <v>2</v>
      </c>
      <c r="D1227" t="s">
        <v>78</v>
      </c>
      <c r="E1227">
        <v>39</v>
      </c>
      <c r="F1227">
        <v>2</v>
      </c>
      <c r="G1227" t="s">
        <v>27</v>
      </c>
      <c r="H1227" t="s">
        <v>49</v>
      </c>
      <c r="I1227" t="str">
        <f>VLOOKUP(H1227,CODE_SHEET!$A$2:$G$151,3,FALSE)</f>
        <v xml:space="preserve">Stephanocoenia </v>
      </c>
      <c r="J1227" t="str">
        <f>VLOOKUP(H1227,CODE_SHEET!$A$2:$G$151,4,FALSE)</f>
        <v>intersepta</v>
      </c>
      <c r="K1227" s="1">
        <v>30</v>
      </c>
      <c r="L1227" s="1">
        <v>20</v>
      </c>
      <c r="M1227" s="1">
        <v>15</v>
      </c>
      <c r="N1227">
        <f t="shared" si="74"/>
        <v>1178.0972450961724</v>
      </c>
      <c r="O1227">
        <v>10</v>
      </c>
      <c r="P1227" t="s">
        <v>29</v>
      </c>
      <c r="Q1227" t="s">
        <v>30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f t="shared" si="72"/>
        <v>0</v>
      </c>
      <c r="Y1227">
        <f t="shared" si="73"/>
        <v>1178.0972450961724</v>
      </c>
    </row>
    <row r="1228" spans="1:25">
      <c r="A1228">
        <v>2020</v>
      </c>
      <c r="B1228" t="s">
        <v>70</v>
      </c>
      <c r="C1228">
        <v>2</v>
      </c>
      <c r="D1228" t="s">
        <v>78</v>
      </c>
      <c r="E1228">
        <v>39</v>
      </c>
      <c r="F1228">
        <v>2</v>
      </c>
      <c r="G1228" t="s">
        <v>27</v>
      </c>
      <c r="H1228" t="s">
        <v>33</v>
      </c>
      <c r="I1228" t="str">
        <f>VLOOKUP(H1228,CODE_SHEET!$A$2:$G$151,3,FALSE)</f>
        <v>Agaricia</v>
      </c>
      <c r="J1228" t="str">
        <f>VLOOKUP(H1228,CODE_SHEET!$A$2:$G$151,4,FALSE)</f>
        <v>agaricites</v>
      </c>
      <c r="K1228" s="1">
        <v>25</v>
      </c>
      <c r="L1228" s="1">
        <v>20</v>
      </c>
      <c r="M1228" s="1">
        <v>25</v>
      </c>
      <c r="N1228">
        <f t="shared" si="74"/>
        <v>1767.1458676442585</v>
      </c>
      <c r="O1228">
        <v>10</v>
      </c>
      <c r="P1228" t="s">
        <v>29</v>
      </c>
      <c r="Q1228" t="s">
        <v>30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20</v>
      </c>
      <c r="X1228">
        <f t="shared" si="72"/>
        <v>353.42917352885172</v>
      </c>
      <c r="Y1228">
        <f t="shared" si="73"/>
        <v>1413.7166941154069</v>
      </c>
    </row>
    <row r="1229" spans="1:25">
      <c r="A1229">
        <v>2020</v>
      </c>
      <c r="B1229" t="s">
        <v>70</v>
      </c>
      <c r="C1229">
        <v>2</v>
      </c>
      <c r="D1229" t="s">
        <v>78</v>
      </c>
      <c r="E1229">
        <v>39</v>
      </c>
      <c r="F1229">
        <v>2</v>
      </c>
      <c r="G1229" t="s">
        <v>27</v>
      </c>
      <c r="H1229" t="s">
        <v>32</v>
      </c>
      <c r="I1229" t="str">
        <f>VLOOKUP(H1229,CODE_SHEET!$A$2:$G$151,3,FALSE)</f>
        <v>Porites</v>
      </c>
      <c r="J1229" t="str">
        <f>VLOOKUP(H1229,CODE_SHEET!$A$2:$G$151,4,FALSE)</f>
        <v>porites</v>
      </c>
      <c r="K1229" s="1">
        <v>10</v>
      </c>
      <c r="L1229" s="1">
        <v>8</v>
      </c>
      <c r="M1229" s="1">
        <v>2</v>
      </c>
      <c r="N1229">
        <f t="shared" si="74"/>
        <v>56.548667764616276</v>
      </c>
      <c r="O1229">
        <v>10</v>
      </c>
      <c r="P1229" t="s">
        <v>29</v>
      </c>
      <c r="Q1229" t="s">
        <v>30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f t="shared" si="72"/>
        <v>0</v>
      </c>
      <c r="Y1229">
        <f t="shared" si="73"/>
        <v>56.548667764616276</v>
      </c>
    </row>
    <row r="1230" spans="1:25">
      <c r="A1230">
        <v>2020</v>
      </c>
      <c r="B1230" t="s">
        <v>70</v>
      </c>
      <c r="C1230">
        <v>2</v>
      </c>
      <c r="D1230" t="s">
        <v>78</v>
      </c>
      <c r="E1230">
        <v>39</v>
      </c>
      <c r="F1230">
        <v>2</v>
      </c>
      <c r="G1230" t="s">
        <v>27</v>
      </c>
      <c r="H1230" t="s">
        <v>28</v>
      </c>
      <c r="I1230" t="str">
        <f>VLOOKUP(H1230,CODE_SHEET!$A$2:$G$151,3,FALSE)</f>
        <v>Porites</v>
      </c>
      <c r="J1230" t="str">
        <f>VLOOKUP(H1230,CODE_SHEET!$A$2:$G$151,4,FALSE)</f>
        <v>astreoides</v>
      </c>
      <c r="K1230" s="1">
        <v>12</v>
      </c>
      <c r="L1230" s="1">
        <v>10</v>
      </c>
      <c r="M1230" s="1">
        <v>2</v>
      </c>
      <c r="N1230">
        <f t="shared" si="74"/>
        <v>69.115038378975441</v>
      </c>
      <c r="O1230">
        <v>10</v>
      </c>
      <c r="P1230" t="s">
        <v>29</v>
      </c>
      <c r="Q1230" t="s">
        <v>30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f t="shared" si="72"/>
        <v>0</v>
      </c>
      <c r="Y1230">
        <f t="shared" si="73"/>
        <v>69.115038378975441</v>
      </c>
    </row>
    <row r="1231" spans="1:25">
      <c r="A1231">
        <v>2020</v>
      </c>
      <c r="B1231" t="s">
        <v>70</v>
      </c>
      <c r="C1231">
        <v>2</v>
      </c>
      <c r="D1231" t="s">
        <v>78</v>
      </c>
      <c r="E1231">
        <v>39</v>
      </c>
      <c r="F1231">
        <v>2</v>
      </c>
      <c r="G1231" t="s">
        <v>27</v>
      </c>
      <c r="H1231" t="s">
        <v>35</v>
      </c>
      <c r="I1231" t="str">
        <f>VLOOKUP(H1231,CODE_SHEET!$A$2:$G$151,3,FALSE)</f>
        <v>Orbicella</v>
      </c>
      <c r="J1231" t="str">
        <f>VLOOKUP(H1231,CODE_SHEET!$A$2:$G$151,4,FALSE)</f>
        <v>franksi</v>
      </c>
      <c r="K1231" s="1">
        <v>50</v>
      </c>
      <c r="L1231" s="1">
        <v>30</v>
      </c>
      <c r="M1231" s="1">
        <v>45</v>
      </c>
      <c r="N1231">
        <f t="shared" si="74"/>
        <v>5654.8667764616275</v>
      </c>
      <c r="O1231">
        <v>10</v>
      </c>
      <c r="P1231" t="s">
        <v>29</v>
      </c>
      <c r="Q1231" t="s">
        <v>30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50</v>
      </c>
      <c r="X1231">
        <f t="shared" si="72"/>
        <v>2827.4333882308138</v>
      </c>
      <c r="Y1231">
        <f t="shared" si="73"/>
        <v>2827.4333882308138</v>
      </c>
    </row>
    <row r="1232" spans="1:25">
      <c r="A1232">
        <v>2020</v>
      </c>
      <c r="B1232" t="s">
        <v>70</v>
      </c>
      <c r="C1232">
        <v>2</v>
      </c>
      <c r="D1232" t="s">
        <v>78</v>
      </c>
      <c r="E1232">
        <v>39</v>
      </c>
      <c r="F1232">
        <v>2</v>
      </c>
      <c r="G1232" t="s">
        <v>27</v>
      </c>
      <c r="H1232" t="s">
        <v>39</v>
      </c>
      <c r="I1232" t="str">
        <f>VLOOKUP(H1232,CODE_SHEET!$A$2:$G$151,3,FALSE)</f>
        <v>Orbicella</v>
      </c>
      <c r="J1232" t="str">
        <f>VLOOKUP(H1232,CODE_SHEET!$A$2:$G$151,4,FALSE)</f>
        <v>faveolata</v>
      </c>
      <c r="K1232" s="1">
        <v>22</v>
      </c>
      <c r="L1232" s="1">
        <v>18</v>
      </c>
      <c r="M1232" s="1">
        <v>15</v>
      </c>
      <c r="N1232">
        <f t="shared" si="74"/>
        <v>942.47779607693792</v>
      </c>
      <c r="O1232">
        <v>10</v>
      </c>
      <c r="P1232" t="s">
        <v>29</v>
      </c>
      <c r="Q1232" t="s">
        <v>30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f t="shared" si="72"/>
        <v>0</v>
      </c>
      <c r="Y1232">
        <f t="shared" si="73"/>
        <v>942.47779607693792</v>
      </c>
    </row>
    <row r="1233" spans="1:25">
      <c r="A1233">
        <v>2020</v>
      </c>
      <c r="B1233" t="s">
        <v>70</v>
      </c>
      <c r="C1233">
        <v>2</v>
      </c>
      <c r="D1233" t="s">
        <v>78</v>
      </c>
      <c r="E1233">
        <v>39</v>
      </c>
      <c r="F1233">
        <v>2</v>
      </c>
      <c r="G1233" t="s">
        <v>27</v>
      </c>
      <c r="H1233" t="s">
        <v>33</v>
      </c>
      <c r="I1233" t="str">
        <f>VLOOKUP(H1233,CODE_SHEET!$A$2:$G$151,3,FALSE)</f>
        <v>Agaricia</v>
      </c>
      <c r="J1233" t="str">
        <f>VLOOKUP(H1233,CODE_SHEET!$A$2:$G$151,4,FALSE)</f>
        <v>agaricites</v>
      </c>
      <c r="K1233" s="1">
        <v>15</v>
      </c>
      <c r="L1233" s="1">
        <v>5</v>
      </c>
      <c r="M1233" s="1">
        <v>8</v>
      </c>
      <c r="N1233">
        <f t="shared" si="74"/>
        <v>251.32741228718345</v>
      </c>
      <c r="O1233">
        <v>10</v>
      </c>
      <c r="P1233" t="s">
        <v>29</v>
      </c>
      <c r="Q1233" t="s">
        <v>30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20</v>
      </c>
      <c r="X1233">
        <f t="shared" si="72"/>
        <v>50.26548245743669</v>
      </c>
      <c r="Y1233">
        <f t="shared" si="73"/>
        <v>201.06192982974676</v>
      </c>
    </row>
    <row r="1234" spans="1:25">
      <c r="A1234">
        <v>2020</v>
      </c>
      <c r="B1234" t="s">
        <v>70</v>
      </c>
      <c r="C1234">
        <v>2</v>
      </c>
      <c r="D1234" t="s">
        <v>78</v>
      </c>
      <c r="E1234">
        <v>39</v>
      </c>
      <c r="F1234">
        <v>2</v>
      </c>
      <c r="G1234" t="s">
        <v>27</v>
      </c>
      <c r="H1234" t="s">
        <v>32</v>
      </c>
      <c r="I1234" t="str">
        <f>VLOOKUP(H1234,CODE_SHEET!$A$2:$G$151,3,FALSE)</f>
        <v>Porites</v>
      </c>
      <c r="J1234" t="str">
        <f>VLOOKUP(H1234,CODE_SHEET!$A$2:$G$151,4,FALSE)</f>
        <v>porites</v>
      </c>
      <c r="K1234" s="1">
        <v>50</v>
      </c>
      <c r="L1234" s="1">
        <v>35</v>
      </c>
      <c r="M1234" s="1">
        <v>10</v>
      </c>
      <c r="N1234">
        <f t="shared" si="74"/>
        <v>1335.176877775662</v>
      </c>
      <c r="O1234">
        <v>10</v>
      </c>
      <c r="P1234" t="s">
        <v>29</v>
      </c>
      <c r="Q1234" t="s">
        <v>30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40</v>
      </c>
      <c r="X1234">
        <f t="shared" si="72"/>
        <v>534.07075111026484</v>
      </c>
      <c r="Y1234">
        <f t="shared" si="73"/>
        <v>801.10612666539714</v>
      </c>
    </row>
    <row r="1235" spans="1:25">
      <c r="A1235">
        <v>2020</v>
      </c>
      <c r="B1235" t="s">
        <v>70</v>
      </c>
      <c r="C1235">
        <v>2</v>
      </c>
      <c r="D1235" t="s">
        <v>78</v>
      </c>
      <c r="E1235">
        <v>39</v>
      </c>
      <c r="F1235">
        <v>2</v>
      </c>
      <c r="G1235" t="s">
        <v>27</v>
      </c>
      <c r="H1235" t="s">
        <v>35</v>
      </c>
      <c r="I1235" t="str">
        <f>VLOOKUP(H1235,CODE_SHEET!$A$2:$G$151,3,FALSE)</f>
        <v>Orbicella</v>
      </c>
      <c r="J1235" t="str">
        <f>VLOOKUP(H1235,CODE_SHEET!$A$2:$G$151,4,FALSE)</f>
        <v>franksi</v>
      </c>
      <c r="K1235" s="1">
        <v>85</v>
      </c>
      <c r="L1235" s="1">
        <v>70</v>
      </c>
      <c r="M1235" s="1">
        <v>60</v>
      </c>
      <c r="N1235">
        <f t="shared" si="74"/>
        <v>14608.405839192539</v>
      </c>
      <c r="O1235">
        <v>10</v>
      </c>
      <c r="P1235" t="s">
        <v>29</v>
      </c>
      <c r="Q1235" t="s">
        <v>30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35</v>
      </c>
      <c r="X1235">
        <f t="shared" si="72"/>
        <v>5112.9420437173885</v>
      </c>
      <c r="Y1235">
        <f t="shared" si="73"/>
        <v>9495.4637954751506</v>
      </c>
    </row>
    <row r="1236" spans="1:25">
      <c r="A1236">
        <v>2020</v>
      </c>
      <c r="B1236" t="s">
        <v>70</v>
      </c>
      <c r="C1236">
        <v>2</v>
      </c>
      <c r="D1236" t="s">
        <v>78</v>
      </c>
      <c r="E1236">
        <v>39</v>
      </c>
      <c r="F1236">
        <v>2</v>
      </c>
      <c r="G1236" t="s">
        <v>27</v>
      </c>
      <c r="H1236" t="s">
        <v>32</v>
      </c>
      <c r="I1236" t="str">
        <f>VLOOKUP(H1236,CODE_SHEET!$A$2:$G$151,3,FALSE)</f>
        <v>Porites</v>
      </c>
      <c r="J1236" t="str">
        <f>VLOOKUP(H1236,CODE_SHEET!$A$2:$G$151,4,FALSE)</f>
        <v>porites</v>
      </c>
      <c r="K1236" s="1">
        <v>40</v>
      </c>
      <c r="L1236" s="1">
        <v>30</v>
      </c>
      <c r="M1236" s="1">
        <v>10</v>
      </c>
      <c r="N1236">
        <f t="shared" si="74"/>
        <v>1099.5574287564277</v>
      </c>
      <c r="O1236">
        <v>10</v>
      </c>
      <c r="P1236" t="s">
        <v>29</v>
      </c>
      <c r="Q1236" t="s">
        <v>30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50</v>
      </c>
      <c r="X1236">
        <f t="shared" si="72"/>
        <v>549.77871437821386</v>
      </c>
      <c r="Y1236">
        <f t="shared" si="73"/>
        <v>549.77871437821386</v>
      </c>
    </row>
    <row r="1237" spans="1:25">
      <c r="A1237">
        <v>2020</v>
      </c>
      <c r="B1237" t="s">
        <v>70</v>
      </c>
      <c r="C1237">
        <v>2</v>
      </c>
      <c r="D1237" t="s">
        <v>78</v>
      </c>
      <c r="E1237">
        <v>39</v>
      </c>
      <c r="F1237">
        <v>2</v>
      </c>
      <c r="G1237" t="s">
        <v>27</v>
      </c>
      <c r="H1237" t="s">
        <v>33</v>
      </c>
      <c r="I1237" t="str">
        <f>VLOOKUP(H1237,CODE_SHEET!$A$2:$G$151,3,FALSE)</f>
        <v>Agaricia</v>
      </c>
      <c r="J1237" t="str">
        <f>VLOOKUP(H1237,CODE_SHEET!$A$2:$G$151,4,FALSE)</f>
        <v>agaricites</v>
      </c>
      <c r="K1237" s="1">
        <v>20</v>
      </c>
      <c r="L1237" s="1">
        <v>10</v>
      </c>
      <c r="M1237" s="1">
        <v>20</v>
      </c>
      <c r="N1237">
        <f t="shared" si="74"/>
        <v>942.47779607693792</v>
      </c>
      <c r="O1237">
        <v>10</v>
      </c>
      <c r="P1237" t="s">
        <v>41</v>
      </c>
      <c r="Q1237" t="s">
        <v>45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f t="shared" si="72"/>
        <v>0</v>
      </c>
      <c r="Y1237">
        <f t="shared" si="73"/>
        <v>942.47779607693792</v>
      </c>
    </row>
    <row r="1238" spans="1:25">
      <c r="A1238">
        <v>2020</v>
      </c>
      <c r="B1238" t="s">
        <v>70</v>
      </c>
      <c r="C1238">
        <v>2</v>
      </c>
      <c r="D1238" t="s">
        <v>78</v>
      </c>
      <c r="E1238">
        <v>39</v>
      </c>
      <c r="F1238">
        <v>2</v>
      </c>
      <c r="G1238" t="s">
        <v>27</v>
      </c>
      <c r="H1238" t="s">
        <v>32</v>
      </c>
      <c r="I1238" t="str">
        <f>VLOOKUP(H1238,CODE_SHEET!$A$2:$G$151,3,FALSE)</f>
        <v>Porites</v>
      </c>
      <c r="J1238" t="str">
        <f>VLOOKUP(H1238,CODE_SHEET!$A$2:$G$151,4,FALSE)</f>
        <v>porites</v>
      </c>
      <c r="K1238" s="1">
        <v>20</v>
      </c>
      <c r="L1238" s="1">
        <v>10</v>
      </c>
      <c r="M1238" s="1">
        <v>10</v>
      </c>
      <c r="N1238">
        <f t="shared" si="74"/>
        <v>471.23889803846896</v>
      </c>
      <c r="O1238">
        <v>10</v>
      </c>
      <c r="P1238" t="s">
        <v>29</v>
      </c>
      <c r="Q1238" t="s">
        <v>30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f t="shared" si="72"/>
        <v>0</v>
      </c>
      <c r="Y1238">
        <f t="shared" si="73"/>
        <v>471.23889803846896</v>
      </c>
    </row>
    <row r="1239" spans="1:25">
      <c r="A1239">
        <v>2020</v>
      </c>
      <c r="B1239" t="s">
        <v>70</v>
      </c>
      <c r="C1239">
        <v>2</v>
      </c>
      <c r="D1239" t="s">
        <v>78</v>
      </c>
      <c r="E1239">
        <v>39</v>
      </c>
      <c r="F1239">
        <v>2</v>
      </c>
      <c r="G1239" t="s">
        <v>27</v>
      </c>
      <c r="H1239" t="s">
        <v>32</v>
      </c>
      <c r="I1239" t="str">
        <f>VLOOKUP(H1239,CODE_SHEET!$A$2:$G$151,3,FALSE)</f>
        <v>Porites</v>
      </c>
      <c r="J1239" t="str">
        <f>VLOOKUP(H1239,CODE_SHEET!$A$2:$G$151,4,FALSE)</f>
        <v>porites</v>
      </c>
      <c r="K1239" s="1">
        <v>100</v>
      </c>
      <c r="L1239" s="1">
        <v>30</v>
      </c>
      <c r="M1239" s="1">
        <v>10</v>
      </c>
      <c r="N1239">
        <f t="shared" si="74"/>
        <v>2042.0352248333656</v>
      </c>
      <c r="O1239">
        <v>10</v>
      </c>
      <c r="P1239" t="s">
        <v>29</v>
      </c>
      <c r="Q1239" t="s">
        <v>30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60</v>
      </c>
      <c r="X1239">
        <f t="shared" si="72"/>
        <v>1225.2211349000193</v>
      </c>
      <c r="Y1239">
        <f t="shared" si="73"/>
        <v>816.81408993334639</v>
      </c>
    </row>
    <row r="1240" spans="1:25">
      <c r="A1240">
        <v>2020</v>
      </c>
      <c r="B1240" t="s">
        <v>70</v>
      </c>
      <c r="C1240">
        <v>2</v>
      </c>
      <c r="D1240" t="s">
        <v>78</v>
      </c>
      <c r="E1240">
        <v>39</v>
      </c>
      <c r="F1240">
        <v>2</v>
      </c>
      <c r="G1240" t="s">
        <v>27</v>
      </c>
      <c r="H1240" t="s">
        <v>33</v>
      </c>
      <c r="I1240" t="str">
        <f>VLOOKUP(H1240,CODE_SHEET!$A$2:$G$151,3,FALSE)</f>
        <v>Agaricia</v>
      </c>
      <c r="J1240" t="str">
        <f>VLOOKUP(H1240,CODE_SHEET!$A$2:$G$151,4,FALSE)</f>
        <v>agaricites</v>
      </c>
      <c r="K1240" s="1">
        <v>15</v>
      </c>
      <c r="L1240" s="1">
        <v>2</v>
      </c>
      <c r="M1240" s="1">
        <v>15</v>
      </c>
      <c r="N1240">
        <f t="shared" si="74"/>
        <v>400.55306333269863</v>
      </c>
      <c r="O1240">
        <v>10</v>
      </c>
      <c r="P1240" t="s">
        <v>29</v>
      </c>
      <c r="Q1240" t="s">
        <v>30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f t="shared" si="72"/>
        <v>0</v>
      </c>
      <c r="Y1240">
        <f t="shared" si="73"/>
        <v>400.55306333269863</v>
      </c>
    </row>
    <row r="1241" spans="1:25">
      <c r="A1241">
        <v>2020</v>
      </c>
      <c r="B1241" t="s">
        <v>70</v>
      </c>
      <c r="C1241">
        <v>2</v>
      </c>
      <c r="D1241" t="s">
        <v>78</v>
      </c>
      <c r="E1241">
        <v>39</v>
      </c>
      <c r="F1241">
        <v>2</v>
      </c>
      <c r="G1241" t="s">
        <v>27</v>
      </c>
      <c r="H1241" t="s">
        <v>33</v>
      </c>
      <c r="I1241" t="str">
        <f>VLOOKUP(H1241,CODE_SHEET!$A$2:$G$151,3,FALSE)</f>
        <v>Agaricia</v>
      </c>
      <c r="J1241" t="str">
        <f>VLOOKUP(H1241,CODE_SHEET!$A$2:$G$151,4,FALSE)</f>
        <v>agaricites</v>
      </c>
      <c r="K1241" s="1">
        <v>18</v>
      </c>
      <c r="L1241" s="1">
        <v>9</v>
      </c>
      <c r="M1241" s="1">
        <v>12</v>
      </c>
      <c r="N1241">
        <f t="shared" si="74"/>
        <v>508.93800988154646</v>
      </c>
      <c r="O1241">
        <v>10</v>
      </c>
      <c r="P1241" t="s">
        <v>29</v>
      </c>
      <c r="Q1241" t="s">
        <v>30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25</v>
      </c>
      <c r="X1241">
        <f t="shared" si="72"/>
        <v>127.23450247038662</v>
      </c>
      <c r="Y1241">
        <f t="shared" si="73"/>
        <v>381.70350741115988</v>
      </c>
    </row>
    <row r="1242" spans="1:25">
      <c r="A1242">
        <v>2020</v>
      </c>
      <c r="B1242" t="s">
        <v>70</v>
      </c>
      <c r="C1242">
        <v>2</v>
      </c>
      <c r="D1242" t="s">
        <v>78</v>
      </c>
      <c r="E1242">
        <v>39</v>
      </c>
      <c r="F1242">
        <v>2</v>
      </c>
      <c r="G1242" t="s">
        <v>27</v>
      </c>
      <c r="H1242" t="s">
        <v>39</v>
      </c>
      <c r="I1242" t="str">
        <f>VLOOKUP(H1242,CODE_SHEET!$A$2:$G$151,3,FALSE)</f>
        <v>Orbicella</v>
      </c>
      <c r="J1242" t="str">
        <f>VLOOKUP(H1242,CODE_SHEET!$A$2:$G$151,4,FALSE)</f>
        <v>faveolata</v>
      </c>
      <c r="K1242" s="1">
        <v>100</v>
      </c>
      <c r="L1242" s="1">
        <v>60</v>
      </c>
      <c r="M1242" s="1">
        <v>40</v>
      </c>
      <c r="N1242">
        <f t="shared" si="74"/>
        <v>10053.096491487338</v>
      </c>
      <c r="O1242">
        <v>10</v>
      </c>
      <c r="P1242" t="s">
        <v>29</v>
      </c>
      <c r="Q1242" t="s">
        <v>30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35</v>
      </c>
      <c r="X1242">
        <f t="shared" ref="X1242:X1305" si="75">SUM(U1242:W1242)/100*N1242</f>
        <v>3518.5837720205682</v>
      </c>
      <c r="Y1242">
        <f t="shared" ref="Y1242:Y1305" si="76">N1242-X1242</f>
        <v>6534.5127194667702</v>
      </c>
    </row>
    <row r="1243" spans="1:25">
      <c r="A1243">
        <v>2020</v>
      </c>
      <c r="B1243" t="s">
        <v>70</v>
      </c>
      <c r="C1243">
        <v>2</v>
      </c>
      <c r="D1243" t="s">
        <v>78</v>
      </c>
      <c r="E1243">
        <v>39</v>
      </c>
      <c r="F1243">
        <v>2</v>
      </c>
      <c r="G1243" t="s">
        <v>27</v>
      </c>
      <c r="H1243" t="s">
        <v>33</v>
      </c>
      <c r="I1243" t="str">
        <f>VLOOKUP(H1243,CODE_SHEET!$A$2:$G$151,3,FALSE)</f>
        <v>Agaricia</v>
      </c>
      <c r="J1243" t="str">
        <f>VLOOKUP(H1243,CODE_SHEET!$A$2:$G$151,4,FALSE)</f>
        <v>agaricites</v>
      </c>
      <c r="K1243" s="1">
        <v>20</v>
      </c>
      <c r="L1243" s="1">
        <v>15</v>
      </c>
      <c r="M1243" s="1">
        <v>15</v>
      </c>
      <c r="N1243">
        <f t="shared" si="74"/>
        <v>824.66807156732068</v>
      </c>
      <c r="O1243">
        <v>10</v>
      </c>
      <c r="P1243" t="s">
        <v>29</v>
      </c>
      <c r="Q1243" t="s">
        <v>30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f t="shared" si="75"/>
        <v>0</v>
      </c>
      <c r="Y1243">
        <f t="shared" si="76"/>
        <v>824.66807156732068</v>
      </c>
    </row>
    <row r="1244" spans="1:25">
      <c r="A1244">
        <v>2020</v>
      </c>
      <c r="B1244" t="s">
        <v>70</v>
      </c>
      <c r="C1244">
        <v>2</v>
      </c>
      <c r="D1244" t="s">
        <v>78</v>
      </c>
      <c r="E1244">
        <v>39</v>
      </c>
      <c r="F1244">
        <v>2</v>
      </c>
      <c r="G1244" t="s">
        <v>27</v>
      </c>
      <c r="H1244" t="s">
        <v>33</v>
      </c>
      <c r="I1244" t="str">
        <f>VLOOKUP(H1244,CODE_SHEET!$A$2:$G$151,3,FALSE)</f>
        <v>Agaricia</v>
      </c>
      <c r="J1244" t="str">
        <f>VLOOKUP(H1244,CODE_SHEET!$A$2:$G$151,4,FALSE)</f>
        <v>agaricites</v>
      </c>
      <c r="K1244" s="1">
        <v>10</v>
      </c>
      <c r="L1244" s="1">
        <v>6</v>
      </c>
      <c r="M1244" s="1">
        <v>10</v>
      </c>
      <c r="N1244">
        <f t="shared" si="74"/>
        <v>251.32741228718345</v>
      </c>
      <c r="O1244">
        <v>10</v>
      </c>
      <c r="P1244" t="s">
        <v>29</v>
      </c>
      <c r="Q1244" t="s">
        <v>30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f t="shared" si="75"/>
        <v>0</v>
      </c>
      <c r="Y1244">
        <f t="shared" si="76"/>
        <v>251.32741228718345</v>
      </c>
    </row>
    <row r="1245" spans="1:25">
      <c r="A1245">
        <v>2020</v>
      </c>
      <c r="B1245" t="s">
        <v>70</v>
      </c>
      <c r="C1245">
        <v>2</v>
      </c>
      <c r="D1245" t="s">
        <v>78</v>
      </c>
      <c r="E1245">
        <v>39</v>
      </c>
      <c r="F1245">
        <v>2</v>
      </c>
      <c r="G1245" t="s">
        <v>27</v>
      </c>
      <c r="H1245" t="s">
        <v>33</v>
      </c>
      <c r="I1245" t="str">
        <f>VLOOKUP(H1245,CODE_SHEET!$A$2:$G$151,3,FALSE)</f>
        <v>Agaricia</v>
      </c>
      <c r="J1245" t="str">
        <f>VLOOKUP(H1245,CODE_SHEET!$A$2:$G$151,4,FALSE)</f>
        <v>agaricites</v>
      </c>
      <c r="K1245" s="1">
        <v>20</v>
      </c>
      <c r="L1245" s="1">
        <v>8</v>
      </c>
      <c r="M1245" s="1">
        <v>8</v>
      </c>
      <c r="N1245">
        <f t="shared" si="74"/>
        <v>351.85837720205683</v>
      </c>
      <c r="O1245">
        <v>10</v>
      </c>
      <c r="P1245" t="s">
        <v>29</v>
      </c>
      <c r="Q1245" t="s">
        <v>30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f t="shared" si="75"/>
        <v>0</v>
      </c>
      <c r="Y1245">
        <f t="shared" si="76"/>
        <v>351.85837720205683</v>
      </c>
    </row>
    <row r="1246" spans="1:25">
      <c r="A1246">
        <v>2020</v>
      </c>
      <c r="B1246" t="s">
        <v>70</v>
      </c>
      <c r="C1246">
        <v>2</v>
      </c>
      <c r="D1246" t="s">
        <v>78</v>
      </c>
      <c r="E1246">
        <v>39</v>
      </c>
      <c r="F1246">
        <v>2</v>
      </c>
      <c r="G1246" t="s">
        <v>27</v>
      </c>
      <c r="H1246" t="s">
        <v>33</v>
      </c>
      <c r="I1246" t="str">
        <f>VLOOKUP(H1246,CODE_SHEET!$A$2:$G$151,3,FALSE)</f>
        <v>Agaricia</v>
      </c>
      <c r="J1246" t="str">
        <f>VLOOKUP(H1246,CODE_SHEET!$A$2:$G$151,4,FALSE)</f>
        <v>agaricites</v>
      </c>
      <c r="K1246" s="1">
        <v>15</v>
      </c>
      <c r="L1246" s="1">
        <v>10</v>
      </c>
      <c r="M1246" s="1">
        <v>8</v>
      </c>
      <c r="N1246">
        <f t="shared" si="74"/>
        <v>314.15926535897927</v>
      </c>
      <c r="O1246">
        <v>10</v>
      </c>
      <c r="P1246" t="s">
        <v>29</v>
      </c>
      <c r="Q1246" t="s">
        <v>30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f t="shared" si="75"/>
        <v>0</v>
      </c>
      <c r="Y1246">
        <f t="shared" si="76"/>
        <v>314.15926535897927</v>
      </c>
    </row>
    <row r="1247" spans="1:25">
      <c r="A1247">
        <v>2020</v>
      </c>
      <c r="B1247" t="s">
        <v>70</v>
      </c>
      <c r="C1247">
        <v>2</v>
      </c>
      <c r="D1247" t="s">
        <v>78</v>
      </c>
      <c r="E1247">
        <v>39</v>
      </c>
      <c r="F1247">
        <v>2</v>
      </c>
      <c r="G1247" t="s">
        <v>27</v>
      </c>
      <c r="H1247" t="s">
        <v>33</v>
      </c>
      <c r="I1247" t="str">
        <f>VLOOKUP(H1247,CODE_SHEET!$A$2:$G$151,3,FALSE)</f>
        <v>Agaricia</v>
      </c>
      <c r="J1247" t="str">
        <f>VLOOKUP(H1247,CODE_SHEET!$A$2:$G$151,4,FALSE)</f>
        <v>agaricites</v>
      </c>
      <c r="K1247" s="1">
        <v>20</v>
      </c>
      <c r="L1247" s="1">
        <v>15</v>
      </c>
      <c r="M1247" s="1">
        <v>15</v>
      </c>
      <c r="N1247">
        <f t="shared" si="74"/>
        <v>824.66807156732068</v>
      </c>
      <c r="O1247">
        <v>10</v>
      </c>
      <c r="P1247" t="s">
        <v>29</v>
      </c>
      <c r="Q1247" t="s">
        <v>30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20</v>
      </c>
      <c r="X1247">
        <f t="shared" si="75"/>
        <v>164.93361431346415</v>
      </c>
      <c r="Y1247">
        <f t="shared" si="76"/>
        <v>659.73445725385659</v>
      </c>
    </row>
    <row r="1248" spans="1:25">
      <c r="A1248">
        <v>2020</v>
      </c>
      <c r="B1248" t="s">
        <v>70</v>
      </c>
      <c r="C1248">
        <v>2</v>
      </c>
      <c r="D1248" t="s">
        <v>78</v>
      </c>
      <c r="E1248">
        <v>39</v>
      </c>
      <c r="F1248">
        <v>2</v>
      </c>
      <c r="G1248" t="s">
        <v>27</v>
      </c>
      <c r="H1248" t="s">
        <v>33</v>
      </c>
      <c r="I1248" t="str">
        <f>VLOOKUP(H1248,CODE_SHEET!$A$2:$G$151,3,FALSE)</f>
        <v>Agaricia</v>
      </c>
      <c r="J1248" t="str">
        <f>VLOOKUP(H1248,CODE_SHEET!$A$2:$G$151,4,FALSE)</f>
        <v>agaricites</v>
      </c>
      <c r="K1248" s="1">
        <v>12</v>
      </c>
      <c r="L1248" s="1">
        <v>8</v>
      </c>
      <c r="M1248" s="1">
        <v>5</v>
      </c>
      <c r="N1248">
        <f t="shared" si="74"/>
        <v>157.07963267948963</v>
      </c>
      <c r="O1248">
        <v>10</v>
      </c>
      <c r="P1248" t="s">
        <v>29</v>
      </c>
      <c r="Q1248" t="s">
        <v>30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10</v>
      </c>
      <c r="X1248">
        <f t="shared" si="75"/>
        <v>15.707963267948964</v>
      </c>
      <c r="Y1248">
        <f t="shared" si="76"/>
        <v>141.37166941154067</v>
      </c>
    </row>
    <row r="1249" spans="1:25">
      <c r="A1249">
        <v>2020</v>
      </c>
      <c r="B1249" t="s">
        <v>70</v>
      </c>
      <c r="C1249">
        <v>2</v>
      </c>
      <c r="D1249" t="s">
        <v>78</v>
      </c>
      <c r="E1249">
        <v>39</v>
      </c>
      <c r="F1249">
        <v>2</v>
      </c>
      <c r="G1249" t="s">
        <v>27</v>
      </c>
      <c r="H1249" t="s">
        <v>33</v>
      </c>
      <c r="I1249" t="str">
        <f>VLOOKUP(H1249,CODE_SHEET!$A$2:$G$151,3,FALSE)</f>
        <v>Agaricia</v>
      </c>
      <c r="J1249" t="str">
        <f>VLOOKUP(H1249,CODE_SHEET!$A$2:$G$151,4,FALSE)</f>
        <v>agaricites</v>
      </c>
      <c r="K1249" s="1">
        <v>20</v>
      </c>
      <c r="L1249" s="1">
        <v>10</v>
      </c>
      <c r="M1249" s="1">
        <v>15</v>
      </c>
      <c r="N1249">
        <f t="shared" si="74"/>
        <v>706.85834705770344</v>
      </c>
      <c r="O1249">
        <v>10</v>
      </c>
      <c r="P1249" t="s">
        <v>29</v>
      </c>
      <c r="Q1249" t="s">
        <v>30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f t="shared" si="75"/>
        <v>0</v>
      </c>
      <c r="Y1249">
        <f t="shared" si="76"/>
        <v>706.85834705770344</v>
      </c>
    </row>
    <row r="1250" spans="1:25">
      <c r="A1250">
        <v>2020</v>
      </c>
      <c r="B1250" t="s">
        <v>70</v>
      </c>
      <c r="C1250">
        <v>2</v>
      </c>
      <c r="D1250" t="s">
        <v>78</v>
      </c>
      <c r="E1250">
        <v>39</v>
      </c>
      <c r="F1250">
        <v>2</v>
      </c>
      <c r="G1250" t="s">
        <v>27</v>
      </c>
      <c r="H1250" t="s">
        <v>36</v>
      </c>
      <c r="I1250" t="str">
        <f>VLOOKUP(H1250,CODE_SHEET!$A$2:$G$151,3,FALSE)</f>
        <v>Eusmilia</v>
      </c>
      <c r="J1250" t="str">
        <f>VLOOKUP(H1250,CODE_SHEET!$A$2:$G$151,4,FALSE)</f>
        <v>fastigiata</v>
      </c>
      <c r="K1250" s="1">
        <v>10</v>
      </c>
      <c r="L1250" s="1">
        <v>5</v>
      </c>
      <c r="M1250" s="1">
        <v>5</v>
      </c>
      <c r="N1250">
        <f t="shared" si="74"/>
        <v>117.80972450961724</v>
      </c>
      <c r="O1250">
        <v>10</v>
      </c>
      <c r="P1250" t="s">
        <v>29</v>
      </c>
      <c r="Q1250" t="s">
        <v>30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f t="shared" si="75"/>
        <v>0</v>
      </c>
      <c r="Y1250">
        <f t="shared" si="76"/>
        <v>117.80972450961724</v>
      </c>
    </row>
    <row r="1251" spans="1:25">
      <c r="A1251">
        <v>2020</v>
      </c>
      <c r="B1251" t="s">
        <v>70</v>
      </c>
      <c r="C1251">
        <v>2</v>
      </c>
      <c r="D1251" t="s">
        <v>78</v>
      </c>
      <c r="E1251">
        <v>39</v>
      </c>
      <c r="F1251">
        <v>2</v>
      </c>
      <c r="G1251" t="s">
        <v>27</v>
      </c>
      <c r="H1251" t="s">
        <v>33</v>
      </c>
      <c r="I1251" t="str">
        <f>VLOOKUP(H1251,CODE_SHEET!$A$2:$G$151,3,FALSE)</f>
        <v>Agaricia</v>
      </c>
      <c r="J1251" t="str">
        <f>VLOOKUP(H1251,CODE_SHEET!$A$2:$G$151,4,FALSE)</f>
        <v>agaricites</v>
      </c>
      <c r="K1251" s="1">
        <v>15</v>
      </c>
      <c r="L1251" s="1">
        <v>10</v>
      </c>
      <c r="M1251" s="1">
        <v>10</v>
      </c>
      <c r="N1251">
        <f t="shared" si="74"/>
        <v>392.69908169872417</v>
      </c>
      <c r="O1251">
        <v>10</v>
      </c>
      <c r="P1251" t="s">
        <v>29</v>
      </c>
      <c r="Q1251" t="s">
        <v>30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f t="shared" si="75"/>
        <v>0</v>
      </c>
      <c r="Y1251">
        <f t="shared" si="76"/>
        <v>392.69908169872417</v>
      </c>
    </row>
    <row r="1252" spans="1:25">
      <c r="A1252">
        <v>2020</v>
      </c>
      <c r="B1252" t="s">
        <v>70</v>
      </c>
      <c r="C1252">
        <v>2</v>
      </c>
      <c r="D1252" t="s">
        <v>78</v>
      </c>
      <c r="E1252">
        <v>39</v>
      </c>
      <c r="F1252">
        <v>2</v>
      </c>
      <c r="G1252" t="s">
        <v>27</v>
      </c>
      <c r="H1252" t="s">
        <v>33</v>
      </c>
      <c r="I1252" t="str">
        <f>VLOOKUP(H1252,CODE_SHEET!$A$2:$G$151,3,FALSE)</f>
        <v>Agaricia</v>
      </c>
      <c r="J1252" t="str">
        <f>VLOOKUP(H1252,CODE_SHEET!$A$2:$G$151,4,FALSE)</f>
        <v>agaricites</v>
      </c>
      <c r="K1252" s="1">
        <v>22</v>
      </c>
      <c r="L1252" s="1">
        <v>16</v>
      </c>
      <c r="M1252" s="1">
        <v>20</v>
      </c>
      <c r="N1252">
        <f t="shared" si="74"/>
        <v>1193.8052083641214</v>
      </c>
      <c r="O1252">
        <v>10</v>
      </c>
      <c r="P1252" t="s">
        <v>29</v>
      </c>
      <c r="Q1252" t="s">
        <v>30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30</v>
      </c>
      <c r="X1252">
        <f t="shared" si="75"/>
        <v>358.14156250923639</v>
      </c>
      <c r="Y1252">
        <f t="shared" si="76"/>
        <v>835.66364585488509</v>
      </c>
    </row>
    <row r="1253" spans="1:25">
      <c r="A1253">
        <v>2020</v>
      </c>
      <c r="B1253" t="s">
        <v>70</v>
      </c>
      <c r="C1253">
        <v>2</v>
      </c>
      <c r="D1253" t="s">
        <v>78</v>
      </c>
      <c r="E1253">
        <v>39</v>
      </c>
      <c r="F1253">
        <v>2</v>
      </c>
      <c r="G1253" t="s">
        <v>27</v>
      </c>
      <c r="H1253" t="s">
        <v>67</v>
      </c>
      <c r="I1253" t="str">
        <f>VLOOKUP(H1253,CODE_SHEET!$A$2:$G$151,3,FALSE)</f>
        <v>Mycetophellia</v>
      </c>
      <c r="J1253" t="str">
        <f>VLOOKUP(H1253,CODE_SHEET!$A$2:$G$151,4,FALSE)</f>
        <v>aliciae</v>
      </c>
      <c r="K1253" s="1">
        <v>16</v>
      </c>
      <c r="L1253" s="1">
        <v>4</v>
      </c>
      <c r="M1253" s="1">
        <v>2</v>
      </c>
      <c r="N1253">
        <f t="shared" si="74"/>
        <v>62.831853071795862</v>
      </c>
      <c r="O1253">
        <v>10</v>
      </c>
      <c r="P1253" t="s">
        <v>29</v>
      </c>
      <c r="Q1253" t="s">
        <v>30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f t="shared" si="75"/>
        <v>0</v>
      </c>
      <c r="Y1253">
        <f t="shared" si="76"/>
        <v>62.831853071795862</v>
      </c>
    </row>
    <row r="1254" spans="1:25">
      <c r="A1254">
        <v>2020</v>
      </c>
      <c r="B1254" t="s">
        <v>70</v>
      </c>
      <c r="C1254">
        <v>2</v>
      </c>
      <c r="D1254" t="s">
        <v>78</v>
      </c>
      <c r="E1254">
        <v>39</v>
      </c>
      <c r="F1254">
        <v>2</v>
      </c>
      <c r="G1254" t="s">
        <v>27</v>
      </c>
      <c r="H1254" t="s">
        <v>35</v>
      </c>
      <c r="I1254" t="str">
        <f>VLOOKUP(H1254,CODE_SHEET!$A$2:$G$151,3,FALSE)</f>
        <v>Orbicella</v>
      </c>
      <c r="J1254" t="str">
        <f>VLOOKUP(H1254,CODE_SHEET!$A$2:$G$151,4,FALSE)</f>
        <v>franksi</v>
      </c>
      <c r="K1254" s="1">
        <v>40</v>
      </c>
      <c r="L1254" s="1">
        <v>35</v>
      </c>
      <c r="M1254" s="1">
        <v>45</v>
      </c>
      <c r="N1254">
        <f t="shared" si="74"/>
        <v>5301.4376029327759</v>
      </c>
      <c r="O1254">
        <v>10</v>
      </c>
      <c r="P1254" t="s">
        <v>29</v>
      </c>
      <c r="Q1254" t="s">
        <v>30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f t="shared" si="75"/>
        <v>0</v>
      </c>
      <c r="Y1254">
        <f t="shared" si="76"/>
        <v>5301.4376029327759</v>
      </c>
    </row>
    <row r="1255" spans="1:25">
      <c r="A1255">
        <v>2020</v>
      </c>
      <c r="B1255" t="s">
        <v>70</v>
      </c>
      <c r="C1255">
        <v>2</v>
      </c>
      <c r="D1255" t="s">
        <v>78</v>
      </c>
      <c r="E1255">
        <v>39</v>
      </c>
      <c r="F1255">
        <v>2</v>
      </c>
      <c r="G1255" t="s">
        <v>27</v>
      </c>
      <c r="H1255" t="s">
        <v>49</v>
      </c>
      <c r="I1255" t="str">
        <f>VLOOKUP(H1255,CODE_SHEET!$A$2:$G$151,3,FALSE)</f>
        <v xml:space="preserve">Stephanocoenia </v>
      </c>
      <c r="J1255" t="str">
        <f>VLOOKUP(H1255,CODE_SHEET!$A$2:$G$151,4,FALSE)</f>
        <v>intersepta</v>
      </c>
      <c r="K1255" s="1">
        <v>25</v>
      </c>
      <c r="L1255" s="1">
        <v>25</v>
      </c>
      <c r="M1255" s="1">
        <v>8</v>
      </c>
      <c r="N1255">
        <f t="shared" si="74"/>
        <v>628.31853071795865</v>
      </c>
      <c r="O1255">
        <v>10</v>
      </c>
      <c r="P1255" t="s">
        <v>29</v>
      </c>
      <c r="Q1255" t="s">
        <v>30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f t="shared" si="75"/>
        <v>0</v>
      </c>
      <c r="Y1255">
        <f t="shared" si="76"/>
        <v>628.31853071795865</v>
      </c>
    </row>
    <row r="1256" spans="1:25">
      <c r="A1256">
        <v>2020</v>
      </c>
      <c r="B1256" t="s">
        <v>70</v>
      </c>
      <c r="C1256">
        <v>2</v>
      </c>
      <c r="D1256" t="s">
        <v>78</v>
      </c>
      <c r="E1256">
        <v>39</v>
      </c>
      <c r="F1256">
        <v>2</v>
      </c>
      <c r="G1256" t="s">
        <v>27</v>
      </c>
      <c r="H1256" t="s">
        <v>31</v>
      </c>
      <c r="I1256" t="str">
        <f>VLOOKUP(H1256,CODE_SHEET!$A$2:$G$151,3,FALSE)</f>
        <v>Siderastrea</v>
      </c>
      <c r="J1256" t="str">
        <f>VLOOKUP(H1256,CODE_SHEET!$A$2:$G$151,4,FALSE)</f>
        <v>siderea</v>
      </c>
      <c r="K1256" s="1">
        <v>12</v>
      </c>
      <c r="L1256" s="1">
        <v>9</v>
      </c>
      <c r="M1256" s="1">
        <v>1</v>
      </c>
      <c r="N1256">
        <f t="shared" si="74"/>
        <v>32.986722862692829</v>
      </c>
      <c r="O1256">
        <v>10</v>
      </c>
      <c r="P1256" t="s">
        <v>29</v>
      </c>
      <c r="Q1256" t="s">
        <v>30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f t="shared" si="75"/>
        <v>0</v>
      </c>
      <c r="Y1256">
        <f t="shared" si="76"/>
        <v>32.986722862692829</v>
      </c>
    </row>
    <row r="1257" spans="1:25">
      <c r="A1257">
        <v>2020</v>
      </c>
      <c r="B1257" t="s">
        <v>70</v>
      </c>
      <c r="C1257">
        <v>2</v>
      </c>
      <c r="D1257" t="s">
        <v>78</v>
      </c>
      <c r="E1257">
        <v>39</v>
      </c>
      <c r="F1257">
        <v>2</v>
      </c>
      <c r="G1257" t="s">
        <v>27</v>
      </c>
      <c r="H1257" t="s">
        <v>39</v>
      </c>
      <c r="I1257" t="str">
        <f>VLOOKUP(H1257,CODE_SHEET!$A$2:$G$151,3,FALSE)</f>
        <v>Orbicella</v>
      </c>
      <c r="J1257" t="str">
        <f>VLOOKUP(H1257,CODE_SHEET!$A$2:$G$151,4,FALSE)</f>
        <v>faveolata</v>
      </c>
      <c r="K1257" s="1">
        <v>12</v>
      </c>
      <c r="L1257" s="1">
        <v>15</v>
      </c>
      <c r="M1257" s="1">
        <v>16</v>
      </c>
      <c r="N1257">
        <f t="shared" si="74"/>
        <v>678.58401317539528</v>
      </c>
      <c r="O1257">
        <v>10</v>
      </c>
      <c r="P1257" t="s">
        <v>29</v>
      </c>
      <c r="Q1257" t="s">
        <v>30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f t="shared" si="75"/>
        <v>0</v>
      </c>
      <c r="Y1257">
        <f t="shared" si="76"/>
        <v>678.58401317539528</v>
      </c>
    </row>
    <row r="1258" spans="1:25">
      <c r="A1258">
        <v>2020</v>
      </c>
      <c r="B1258" t="s">
        <v>70</v>
      </c>
      <c r="C1258">
        <v>2</v>
      </c>
      <c r="D1258" t="s">
        <v>78</v>
      </c>
      <c r="E1258">
        <v>39</v>
      </c>
      <c r="F1258">
        <v>2</v>
      </c>
      <c r="G1258" t="s">
        <v>27</v>
      </c>
      <c r="H1258" t="s">
        <v>63</v>
      </c>
      <c r="I1258" t="str">
        <f>VLOOKUP(H1258,CODE_SHEET!$A$2:$G$151,3,FALSE)</f>
        <v>Agaricia</v>
      </c>
      <c r="J1258" t="str">
        <f>VLOOKUP(H1258,CODE_SHEET!$A$2:$G$151,4,FALSE)</f>
        <v>larmarcki</v>
      </c>
      <c r="K1258" s="1">
        <v>20</v>
      </c>
      <c r="L1258" s="1">
        <v>12</v>
      </c>
      <c r="M1258" s="1">
        <v>1</v>
      </c>
      <c r="N1258">
        <f t="shared" si="74"/>
        <v>50.26548245743669</v>
      </c>
      <c r="O1258">
        <v>10</v>
      </c>
      <c r="P1258" t="s">
        <v>29</v>
      </c>
      <c r="Q1258" t="s">
        <v>30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f t="shared" si="75"/>
        <v>0</v>
      </c>
      <c r="Y1258">
        <f t="shared" si="76"/>
        <v>50.26548245743669</v>
      </c>
    </row>
    <row r="1259" spans="1:25">
      <c r="A1259">
        <v>2020</v>
      </c>
      <c r="B1259" t="s">
        <v>70</v>
      </c>
      <c r="C1259">
        <v>2</v>
      </c>
      <c r="D1259" t="s">
        <v>78</v>
      </c>
      <c r="E1259">
        <v>39</v>
      </c>
      <c r="F1259">
        <v>2</v>
      </c>
      <c r="G1259" t="s">
        <v>27</v>
      </c>
      <c r="H1259" t="s">
        <v>33</v>
      </c>
      <c r="I1259" t="str">
        <f>VLOOKUP(H1259,CODE_SHEET!$A$2:$G$151,3,FALSE)</f>
        <v>Agaricia</v>
      </c>
      <c r="J1259" t="str">
        <f>VLOOKUP(H1259,CODE_SHEET!$A$2:$G$151,4,FALSE)</f>
        <v>agaricites</v>
      </c>
      <c r="K1259" s="1">
        <v>16</v>
      </c>
      <c r="L1259" s="1">
        <v>16</v>
      </c>
      <c r="M1259" s="1">
        <v>10</v>
      </c>
      <c r="N1259">
        <f t="shared" si="74"/>
        <v>502.6548245743669</v>
      </c>
      <c r="O1259">
        <v>10</v>
      </c>
      <c r="P1259" t="s">
        <v>29</v>
      </c>
      <c r="Q1259" t="s">
        <v>30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40</v>
      </c>
      <c r="X1259">
        <f t="shared" si="75"/>
        <v>201.06192982974676</v>
      </c>
      <c r="Y1259">
        <f t="shared" si="76"/>
        <v>301.59289474462014</v>
      </c>
    </row>
    <row r="1260" spans="1:25">
      <c r="A1260">
        <v>2020</v>
      </c>
      <c r="B1260" t="s">
        <v>70</v>
      </c>
      <c r="C1260">
        <v>2</v>
      </c>
      <c r="D1260" t="s">
        <v>78</v>
      </c>
      <c r="E1260">
        <v>39</v>
      </c>
      <c r="F1260">
        <v>2</v>
      </c>
      <c r="G1260" t="s">
        <v>27</v>
      </c>
      <c r="H1260" t="s">
        <v>33</v>
      </c>
      <c r="I1260" t="str">
        <f>VLOOKUP(H1260,CODE_SHEET!$A$2:$G$151,3,FALSE)</f>
        <v>Agaricia</v>
      </c>
      <c r="J1260" t="str">
        <f>VLOOKUP(H1260,CODE_SHEET!$A$2:$G$151,4,FALSE)</f>
        <v>agaricites</v>
      </c>
      <c r="K1260" s="1">
        <v>18</v>
      </c>
      <c r="L1260" s="1">
        <v>15</v>
      </c>
      <c r="M1260" s="1">
        <v>10</v>
      </c>
      <c r="N1260">
        <f t="shared" si="74"/>
        <v>518.36278784231581</v>
      </c>
      <c r="O1260">
        <v>10</v>
      </c>
      <c r="P1260" t="s">
        <v>29</v>
      </c>
      <c r="Q1260" t="s">
        <v>30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f t="shared" si="75"/>
        <v>0</v>
      </c>
      <c r="Y1260">
        <f t="shared" si="76"/>
        <v>518.36278784231581</v>
      </c>
    </row>
    <row r="1261" spans="1:25">
      <c r="A1261">
        <v>2020</v>
      </c>
      <c r="B1261" t="s">
        <v>70</v>
      </c>
      <c r="C1261">
        <v>2</v>
      </c>
      <c r="D1261" t="s">
        <v>78</v>
      </c>
      <c r="E1261">
        <v>39</v>
      </c>
      <c r="F1261">
        <v>2</v>
      </c>
      <c r="G1261" t="s">
        <v>27</v>
      </c>
      <c r="H1261" t="s">
        <v>33</v>
      </c>
      <c r="I1261" t="str">
        <f>VLOOKUP(H1261,CODE_SHEET!$A$2:$G$151,3,FALSE)</f>
        <v>Agaricia</v>
      </c>
      <c r="J1261" t="str">
        <f>VLOOKUP(H1261,CODE_SHEET!$A$2:$G$151,4,FALSE)</f>
        <v>agaricites</v>
      </c>
      <c r="K1261" s="1">
        <v>12</v>
      </c>
      <c r="L1261" s="1">
        <v>10</v>
      </c>
      <c r="M1261" s="1">
        <v>10</v>
      </c>
      <c r="N1261">
        <f t="shared" si="74"/>
        <v>345.57519189487721</v>
      </c>
      <c r="O1261">
        <v>10</v>
      </c>
      <c r="P1261" t="s">
        <v>29</v>
      </c>
      <c r="Q1261" t="s">
        <v>30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20</v>
      </c>
      <c r="X1261">
        <f t="shared" si="75"/>
        <v>69.115038378975441</v>
      </c>
      <c r="Y1261">
        <f t="shared" si="76"/>
        <v>276.46015351590177</v>
      </c>
    </row>
    <row r="1262" spans="1:25">
      <c r="A1262">
        <v>2020</v>
      </c>
      <c r="B1262" t="s">
        <v>70</v>
      </c>
      <c r="C1262">
        <v>2</v>
      </c>
      <c r="D1262" t="s">
        <v>79</v>
      </c>
      <c r="E1262">
        <v>44</v>
      </c>
      <c r="F1262">
        <v>1</v>
      </c>
      <c r="G1262" t="s">
        <v>27</v>
      </c>
      <c r="H1262" t="s">
        <v>33</v>
      </c>
      <c r="I1262" t="str">
        <f>VLOOKUP(H1262,CODE_SHEET!$A$2:$G$151,3,FALSE)</f>
        <v>Agaricia</v>
      </c>
      <c r="J1262" t="str">
        <f>VLOOKUP(H1262,CODE_SHEET!$A$2:$G$151,4,FALSE)</f>
        <v>agaricites</v>
      </c>
      <c r="K1262" s="1">
        <v>20</v>
      </c>
      <c r="L1262" s="1">
        <v>12</v>
      </c>
      <c r="M1262" s="1">
        <v>10</v>
      </c>
      <c r="N1262">
        <f t="shared" si="74"/>
        <v>502.6548245743669</v>
      </c>
      <c r="O1262">
        <v>10</v>
      </c>
      <c r="P1262" t="s">
        <v>29</v>
      </c>
      <c r="Q1262" t="s">
        <v>30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f t="shared" si="75"/>
        <v>0</v>
      </c>
      <c r="Y1262">
        <f t="shared" si="76"/>
        <v>502.6548245743669</v>
      </c>
    </row>
    <row r="1263" spans="1:25">
      <c r="A1263">
        <v>2020</v>
      </c>
      <c r="B1263" t="s">
        <v>70</v>
      </c>
      <c r="C1263">
        <v>2</v>
      </c>
      <c r="D1263" t="s">
        <v>79</v>
      </c>
      <c r="E1263">
        <v>44</v>
      </c>
      <c r="F1263">
        <v>1</v>
      </c>
      <c r="G1263" t="s">
        <v>27</v>
      </c>
      <c r="H1263" t="s">
        <v>32</v>
      </c>
      <c r="I1263" t="str">
        <f>VLOOKUP(H1263,CODE_SHEET!$A$2:$G$151,3,FALSE)</f>
        <v>Porites</v>
      </c>
      <c r="J1263" t="str">
        <f>VLOOKUP(H1263,CODE_SHEET!$A$2:$G$151,4,FALSE)</f>
        <v>porites</v>
      </c>
      <c r="K1263" s="1">
        <v>32</v>
      </c>
      <c r="L1263" s="1">
        <v>10</v>
      </c>
      <c r="M1263" s="1">
        <v>10</v>
      </c>
      <c r="N1263">
        <f t="shared" si="74"/>
        <v>659.73445725385659</v>
      </c>
      <c r="O1263">
        <v>10</v>
      </c>
      <c r="P1263" t="s">
        <v>29</v>
      </c>
      <c r="Q1263" t="s">
        <v>30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20</v>
      </c>
      <c r="X1263">
        <f t="shared" si="75"/>
        <v>131.94689145077132</v>
      </c>
      <c r="Y1263">
        <f t="shared" si="76"/>
        <v>527.78756580308527</v>
      </c>
    </row>
    <row r="1264" spans="1:25">
      <c r="A1264">
        <v>2020</v>
      </c>
      <c r="B1264" t="s">
        <v>70</v>
      </c>
      <c r="C1264">
        <v>2</v>
      </c>
      <c r="D1264" t="s">
        <v>79</v>
      </c>
      <c r="E1264">
        <v>44</v>
      </c>
      <c r="F1264">
        <v>1</v>
      </c>
      <c r="G1264" t="s">
        <v>27</v>
      </c>
      <c r="H1264" t="s">
        <v>33</v>
      </c>
      <c r="I1264" t="str">
        <f>VLOOKUP(H1264,CODE_SHEET!$A$2:$G$151,3,FALSE)</f>
        <v>Agaricia</v>
      </c>
      <c r="J1264" t="str">
        <f>VLOOKUP(H1264,CODE_SHEET!$A$2:$G$151,4,FALSE)</f>
        <v>agaricites</v>
      </c>
      <c r="K1264" s="1">
        <v>25</v>
      </c>
      <c r="L1264" s="1">
        <v>10</v>
      </c>
      <c r="M1264" s="1">
        <v>8</v>
      </c>
      <c r="N1264">
        <f t="shared" si="74"/>
        <v>439.82297150257102</v>
      </c>
      <c r="O1264">
        <v>10</v>
      </c>
      <c r="P1264" t="s">
        <v>29</v>
      </c>
      <c r="Q1264" t="s">
        <v>30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f t="shared" si="75"/>
        <v>0</v>
      </c>
      <c r="Y1264">
        <f t="shared" si="76"/>
        <v>439.82297150257102</v>
      </c>
    </row>
    <row r="1265" spans="1:25">
      <c r="A1265">
        <v>2020</v>
      </c>
      <c r="B1265" t="s">
        <v>70</v>
      </c>
      <c r="C1265">
        <v>2</v>
      </c>
      <c r="D1265" t="s">
        <v>79</v>
      </c>
      <c r="E1265">
        <v>44</v>
      </c>
      <c r="F1265">
        <v>1</v>
      </c>
      <c r="G1265" t="s">
        <v>27</v>
      </c>
      <c r="H1265" t="s">
        <v>39</v>
      </c>
      <c r="I1265" t="str">
        <f>VLOOKUP(H1265,CODE_SHEET!$A$2:$G$151,3,FALSE)</f>
        <v>Orbicella</v>
      </c>
      <c r="J1265" t="str">
        <f>VLOOKUP(H1265,CODE_SHEET!$A$2:$G$151,4,FALSE)</f>
        <v>faveolata</v>
      </c>
      <c r="K1265" s="1">
        <v>55</v>
      </c>
      <c r="L1265" s="1">
        <v>25</v>
      </c>
      <c r="M1265" s="1">
        <v>50</v>
      </c>
      <c r="N1265">
        <f t="shared" si="74"/>
        <v>6283.1853071795867</v>
      </c>
      <c r="O1265">
        <v>10</v>
      </c>
      <c r="P1265" t="s">
        <v>29</v>
      </c>
      <c r="Q1265" t="s">
        <v>30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20</v>
      </c>
      <c r="X1265">
        <f t="shared" si="75"/>
        <v>1256.6370614359175</v>
      </c>
      <c r="Y1265">
        <f t="shared" si="76"/>
        <v>5026.5482457436692</v>
      </c>
    </row>
    <row r="1266" spans="1:25">
      <c r="A1266">
        <v>2020</v>
      </c>
      <c r="B1266" t="s">
        <v>70</v>
      </c>
      <c r="C1266">
        <v>2</v>
      </c>
      <c r="D1266" t="s">
        <v>79</v>
      </c>
      <c r="E1266">
        <v>44</v>
      </c>
      <c r="F1266">
        <v>1</v>
      </c>
      <c r="G1266" t="s">
        <v>27</v>
      </c>
      <c r="H1266" t="s">
        <v>35</v>
      </c>
      <c r="I1266" t="str">
        <f>VLOOKUP(H1266,CODE_SHEET!$A$2:$G$151,3,FALSE)</f>
        <v>Orbicella</v>
      </c>
      <c r="J1266" t="str">
        <f>VLOOKUP(H1266,CODE_SHEET!$A$2:$G$151,4,FALSE)</f>
        <v>franksi</v>
      </c>
      <c r="K1266" s="1">
        <v>22</v>
      </c>
      <c r="L1266" s="1">
        <v>12</v>
      </c>
      <c r="M1266" s="1">
        <v>10</v>
      </c>
      <c r="N1266">
        <f t="shared" si="74"/>
        <v>534.07075111026484</v>
      </c>
      <c r="O1266">
        <v>10</v>
      </c>
      <c r="P1266" t="s">
        <v>29</v>
      </c>
      <c r="Q1266" t="s">
        <v>30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f t="shared" si="75"/>
        <v>0</v>
      </c>
      <c r="Y1266">
        <f t="shared" si="76"/>
        <v>534.07075111026484</v>
      </c>
    </row>
    <row r="1267" spans="1:25">
      <c r="A1267">
        <v>2020</v>
      </c>
      <c r="B1267" t="s">
        <v>70</v>
      </c>
      <c r="C1267">
        <v>2</v>
      </c>
      <c r="D1267" t="s">
        <v>79</v>
      </c>
      <c r="E1267">
        <v>44</v>
      </c>
      <c r="F1267">
        <v>1</v>
      </c>
      <c r="G1267" t="s">
        <v>27</v>
      </c>
      <c r="H1267" t="s">
        <v>28</v>
      </c>
      <c r="I1267" t="str">
        <f>VLOOKUP(H1267,CODE_SHEET!$A$2:$G$151,3,FALSE)</f>
        <v>Porites</v>
      </c>
      <c r="J1267" t="str">
        <f>VLOOKUP(H1267,CODE_SHEET!$A$2:$G$151,4,FALSE)</f>
        <v>astreoides</v>
      </c>
      <c r="K1267" s="1">
        <v>50</v>
      </c>
      <c r="L1267" s="1">
        <v>32</v>
      </c>
      <c r="M1267" s="1">
        <v>28</v>
      </c>
      <c r="N1267">
        <f t="shared" si="74"/>
        <v>3606.5483663210825</v>
      </c>
      <c r="O1267">
        <v>10</v>
      </c>
      <c r="P1267" t="s">
        <v>29</v>
      </c>
      <c r="Q1267" t="s">
        <v>30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25</v>
      </c>
      <c r="X1267">
        <f t="shared" si="75"/>
        <v>901.63709158027063</v>
      </c>
      <c r="Y1267">
        <f t="shared" si="76"/>
        <v>2704.9112747408117</v>
      </c>
    </row>
    <row r="1268" spans="1:25">
      <c r="A1268">
        <v>2020</v>
      </c>
      <c r="B1268" t="s">
        <v>70</v>
      </c>
      <c r="C1268">
        <v>2</v>
      </c>
      <c r="D1268" t="s">
        <v>79</v>
      </c>
      <c r="E1268">
        <v>44</v>
      </c>
      <c r="F1268">
        <v>1</v>
      </c>
      <c r="G1268" t="s">
        <v>27</v>
      </c>
      <c r="H1268" t="s">
        <v>33</v>
      </c>
      <c r="I1268" t="str">
        <f>VLOOKUP(H1268,CODE_SHEET!$A$2:$G$151,3,FALSE)</f>
        <v>Agaricia</v>
      </c>
      <c r="J1268" t="str">
        <f>VLOOKUP(H1268,CODE_SHEET!$A$2:$G$151,4,FALSE)</f>
        <v>agaricites</v>
      </c>
      <c r="K1268" s="1">
        <v>12</v>
      </c>
      <c r="L1268" s="1">
        <v>10</v>
      </c>
      <c r="M1268" s="1">
        <v>10</v>
      </c>
      <c r="N1268">
        <f t="shared" si="74"/>
        <v>345.57519189487721</v>
      </c>
      <c r="O1268">
        <v>10</v>
      </c>
      <c r="P1268" t="s">
        <v>41</v>
      </c>
      <c r="Q1268" t="s">
        <v>45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f t="shared" si="75"/>
        <v>0</v>
      </c>
      <c r="Y1268">
        <f t="shared" si="76"/>
        <v>345.57519189487721</v>
      </c>
    </row>
    <row r="1269" spans="1:25">
      <c r="A1269">
        <v>2020</v>
      </c>
      <c r="B1269" t="s">
        <v>70</v>
      </c>
      <c r="C1269">
        <v>2</v>
      </c>
      <c r="D1269" t="s">
        <v>79</v>
      </c>
      <c r="E1269">
        <v>44</v>
      </c>
      <c r="F1269">
        <v>1</v>
      </c>
      <c r="G1269" t="s">
        <v>27</v>
      </c>
      <c r="H1269" t="s">
        <v>33</v>
      </c>
      <c r="I1269" t="str">
        <f>VLOOKUP(H1269,CODE_SHEET!$A$2:$G$151,3,FALSE)</f>
        <v>Agaricia</v>
      </c>
      <c r="J1269" t="str">
        <f>VLOOKUP(H1269,CODE_SHEET!$A$2:$G$151,4,FALSE)</f>
        <v>agaricites</v>
      </c>
      <c r="K1269" s="1">
        <v>15</v>
      </c>
      <c r="L1269" s="1">
        <v>8</v>
      </c>
      <c r="M1269" s="1">
        <v>1</v>
      </c>
      <c r="N1269">
        <f t="shared" si="74"/>
        <v>36.128315516282619</v>
      </c>
      <c r="O1269">
        <v>10</v>
      </c>
      <c r="P1269" t="s">
        <v>41</v>
      </c>
      <c r="Q1269" t="s">
        <v>45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f t="shared" si="75"/>
        <v>0</v>
      </c>
      <c r="Y1269">
        <f t="shared" si="76"/>
        <v>36.128315516282619</v>
      </c>
    </row>
    <row r="1270" spans="1:25">
      <c r="A1270">
        <v>2020</v>
      </c>
      <c r="B1270" t="s">
        <v>70</v>
      </c>
      <c r="C1270">
        <v>2</v>
      </c>
      <c r="D1270" t="s">
        <v>79</v>
      </c>
      <c r="E1270">
        <v>44</v>
      </c>
      <c r="F1270">
        <v>1</v>
      </c>
      <c r="G1270" t="s">
        <v>27</v>
      </c>
      <c r="H1270" t="s">
        <v>32</v>
      </c>
      <c r="I1270" t="str">
        <f>VLOOKUP(H1270,CODE_SHEET!$A$2:$G$151,3,FALSE)</f>
        <v>Porites</v>
      </c>
      <c r="J1270" t="str">
        <f>VLOOKUP(H1270,CODE_SHEET!$A$2:$G$151,4,FALSE)</f>
        <v>porites</v>
      </c>
      <c r="K1270" s="1">
        <v>65</v>
      </c>
      <c r="L1270" s="1">
        <v>50</v>
      </c>
      <c r="M1270" s="1">
        <v>25</v>
      </c>
      <c r="N1270">
        <f t="shared" si="74"/>
        <v>4516.0394395353269</v>
      </c>
      <c r="O1270">
        <v>10</v>
      </c>
      <c r="P1270" t="s">
        <v>29</v>
      </c>
      <c r="Q1270" t="s">
        <v>30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30</v>
      </c>
      <c r="X1270">
        <f t="shared" si="75"/>
        <v>1354.811831860598</v>
      </c>
      <c r="Y1270">
        <f t="shared" si="76"/>
        <v>3161.2276076747289</v>
      </c>
    </row>
    <row r="1271" spans="1:25">
      <c r="A1271">
        <v>2020</v>
      </c>
      <c r="B1271" t="s">
        <v>70</v>
      </c>
      <c r="C1271">
        <v>2</v>
      </c>
      <c r="D1271" t="s">
        <v>79</v>
      </c>
      <c r="E1271">
        <v>44</v>
      </c>
      <c r="F1271">
        <v>1</v>
      </c>
      <c r="G1271" t="s">
        <v>27</v>
      </c>
      <c r="H1271" t="s">
        <v>35</v>
      </c>
      <c r="I1271" t="str">
        <f>VLOOKUP(H1271,CODE_SHEET!$A$2:$G$151,3,FALSE)</f>
        <v>Orbicella</v>
      </c>
      <c r="J1271" t="str">
        <f>VLOOKUP(H1271,CODE_SHEET!$A$2:$G$151,4,FALSE)</f>
        <v>franksi</v>
      </c>
      <c r="K1271" s="1">
        <v>40</v>
      </c>
      <c r="L1271" s="1">
        <v>35</v>
      </c>
      <c r="M1271" s="1">
        <v>35</v>
      </c>
      <c r="N1271">
        <f t="shared" si="74"/>
        <v>4123.3403578366033</v>
      </c>
      <c r="O1271">
        <v>10</v>
      </c>
      <c r="P1271" t="s">
        <v>29</v>
      </c>
      <c r="Q1271" t="s">
        <v>30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f t="shared" si="75"/>
        <v>0</v>
      </c>
      <c r="Y1271">
        <f t="shared" si="76"/>
        <v>4123.3403578366033</v>
      </c>
    </row>
    <row r="1272" spans="1:25">
      <c r="A1272">
        <v>2020</v>
      </c>
      <c r="B1272" t="s">
        <v>70</v>
      </c>
      <c r="C1272">
        <v>2</v>
      </c>
      <c r="D1272" t="s">
        <v>79</v>
      </c>
      <c r="E1272">
        <v>44</v>
      </c>
      <c r="F1272">
        <v>1</v>
      </c>
      <c r="G1272" t="s">
        <v>27</v>
      </c>
      <c r="H1272" t="s">
        <v>32</v>
      </c>
      <c r="I1272" t="str">
        <f>VLOOKUP(H1272,CODE_SHEET!$A$2:$G$151,3,FALSE)</f>
        <v>Porites</v>
      </c>
      <c r="J1272" t="str">
        <f>VLOOKUP(H1272,CODE_SHEET!$A$2:$G$151,4,FALSE)</f>
        <v>porites</v>
      </c>
      <c r="K1272" s="1">
        <v>50</v>
      </c>
      <c r="L1272" s="1">
        <v>50</v>
      </c>
      <c r="M1272" s="1">
        <v>20</v>
      </c>
      <c r="N1272">
        <f t="shared" si="74"/>
        <v>3141.5926535897934</v>
      </c>
      <c r="O1272">
        <v>10</v>
      </c>
      <c r="P1272" t="s">
        <v>29</v>
      </c>
      <c r="Q1272" t="s">
        <v>30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50</v>
      </c>
      <c r="X1272">
        <f t="shared" si="75"/>
        <v>1570.7963267948967</v>
      </c>
      <c r="Y1272">
        <f t="shared" si="76"/>
        <v>1570.7963267948967</v>
      </c>
    </row>
    <row r="1273" spans="1:25">
      <c r="A1273">
        <v>2020</v>
      </c>
      <c r="B1273" t="s">
        <v>70</v>
      </c>
      <c r="C1273">
        <v>2</v>
      </c>
      <c r="D1273" t="s">
        <v>79</v>
      </c>
      <c r="E1273">
        <v>44</v>
      </c>
      <c r="F1273">
        <v>1</v>
      </c>
      <c r="G1273" t="s">
        <v>27</v>
      </c>
      <c r="H1273" t="s">
        <v>31</v>
      </c>
      <c r="I1273" t="str">
        <f>VLOOKUP(H1273,CODE_SHEET!$A$2:$G$151,3,FALSE)</f>
        <v>Siderastrea</v>
      </c>
      <c r="J1273" t="str">
        <f>VLOOKUP(H1273,CODE_SHEET!$A$2:$G$151,4,FALSE)</f>
        <v>siderea</v>
      </c>
      <c r="K1273" s="1">
        <v>12</v>
      </c>
      <c r="L1273" s="1">
        <v>10</v>
      </c>
      <c r="M1273" s="1">
        <v>2</v>
      </c>
      <c r="N1273">
        <f t="shared" si="74"/>
        <v>69.115038378975441</v>
      </c>
      <c r="O1273">
        <v>10</v>
      </c>
      <c r="P1273" t="s">
        <v>29</v>
      </c>
      <c r="Q1273" t="s">
        <v>30</v>
      </c>
      <c r="R1273">
        <v>100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f t="shared" si="75"/>
        <v>0</v>
      </c>
      <c r="Y1273">
        <f t="shared" si="76"/>
        <v>69.115038378975441</v>
      </c>
    </row>
    <row r="1274" spans="1:25">
      <c r="A1274">
        <v>2020</v>
      </c>
      <c r="B1274" t="s">
        <v>70</v>
      </c>
      <c r="C1274">
        <v>2</v>
      </c>
      <c r="D1274" t="s">
        <v>79</v>
      </c>
      <c r="E1274">
        <v>44</v>
      </c>
      <c r="F1274">
        <v>1</v>
      </c>
      <c r="G1274" t="s">
        <v>27</v>
      </c>
      <c r="H1274" t="s">
        <v>28</v>
      </c>
      <c r="I1274" t="str">
        <f>VLOOKUP(H1274,CODE_SHEET!$A$2:$G$151,3,FALSE)</f>
        <v>Porites</v>
      </c>
      <c r="J1274" t="str">
        <f>VLOOKUP(H1274,CODE_SHEET!$A$2:$G$151,4,FALSE)</f>
        <v>astreoides</v>
      </c>
      <c r="K1274" s="1">
        <v>35</v>
      </c>
      <c r="L1274" s="1">
        <v>18</v>
      </c>
      <c r="M1274" s="1">
        <v>15</v>
      </c>
      <c r="N1274">
        <f t="shared" si="74"/>
        <v>1248.7830798019427</v>
      </c>
      <c r="O1274">
        <v>10</v>
      </c>
      <c r="P1274" t="s">
        <v>29</v>
      </c>
      <c r="Q1274" t="s">
        <v>30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f t="shared" si="75"/>
        <v>0</v>
      </c>
      <c r="Y1274">
        <f t="shared" si="76"/>
        <v>1248.7830798019427</v>
      </c>
    </row>
    <row r="1275" spans="1:25">
      <c r="A1275">
        <v>2020</v>
      </c>
      <c r="B1275" t="s">
        <v>70</v>
      </c>
      <c r="C1275">
        <v>2</v>
      </c>
      <c r="D1275" t="s">
        <v>79</v>
      </c>
      <c r="E1275">
        <v>44</v>
      </c>
      <c r="F1275">
        <v>1</v>
      </c>
      <c r="G1275" t="s">
        <v>27</v>
      </c>
      <c r="H1275" t="s">
        <v>33</v>
      </c>
      <c r="I1275" t="str">
        <f>VLOOKUP(H1275,CODE_SHEET!$A$2:$G$151,3,FALSE)</f>
        <v>Agaricia</v>
      </c>
      <c r="J1275" t="str">
        <f>VLOOKUP(H1275,CODE_SHEET!$A$2:$G$151,4,FALSE)</f>
        <v>agaricites</v>
      </c>
      <c r="K1275" s="1">
        <v>20</v>
      </c>
      <c r="L1275" s="1">
        <v>15</v>
      </c>
      <c r="M1275" s="1">
        <v>30</v>
      </c>
      <c r="N1275">
        <f t="shared" ref="N1275:N1338" si="77">PI()*(K1275/2)*M1275+PI()*(L1275/2)*M1275</f>
        <v>1649.3361431346414</v>
      </c>
      <c r="O1275">
        <v>10</v>
      </c>
      <c r="P1275" t="s">
        <v>41</v>
      </c>
      <c r="Q1275" t="s">
        <v>45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30</v>
      </c>
      <c r="X1275">
        <f t="shared" si="75"/>
        <v>494.80084294039239</v>
      </c>
      <c r="Y1275">
        <f t="shared" si="76"/>
        <v>1154.535300194249</v>
      </c>
    </row>
    <row r="1276" spans="1:25">
      <c r="A1276">
        <v>2020</v>
      </c>
      <c r="B1276" t="s">
        <v>70</v>
      </c>
      <c r="C1276">
        <v>2</v>
      </c>
      <c r="D1276" t="s">
        <v>79</v>
      </c>
      <c r="E1276">
        <v>44</v>
      </c>
      <c r="F1276">
        <v>1</v>
      </c>
      <c r="G1276" t="s">
        <v>27</v>
      </c>
      <c r="H1276" t="s">
        <v>61</v>
      </c>
      <c r="I1276" t="str">
        <f>VLOOKUP(H1276,CODE_SHEET!$A$2:$G$151,3,FALSE)</f>
        <v>Agaricia</v>
      </c>
      <c r="J1276" t="str">
        <f>VLOOKUP(H1276,CODE_SHEET!$A$2:$G$151,4,FALSE)</f>
        <v>humilis</v>
      </c>
      <c r="K1276" s="1">
        <v>18</v>
      </c>
      <c r="L1276" s="1">
        <v>10</v>
      </c>
      <c r="M1276" s="1">
        <v>5</v>
      </c>
      <c r="N1276">
        <f t="shared" si="77"/>
        <v>219.91148575128551</v>
      </c>
      <c r="O1276">
        <v>10</v>
      </c>
      <c r="P1276" t="s">
        <v>29</v>
      </c>
      <c r="Q1276" t="s">
        <v>30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10</v>
      </c>
      <c r="X1276">
        <f t="shared" si="75"/>
        <v>21.991148575128552</v>
      </c>
      <c r="Y1276">
        <f t="shared" si="76"/>
        <v>197.92033717615695</v>
      </c>
    </row>
    <row r="1277" spans="1:25">
      <c r="A1277">
        <v>2020</v>
      </c>
      <c r="B1277" t="s">
        <v>70</v>
      </c>
      <c r="C1277">
        <v>2</v>
      </c>
      <c r="D1277" t="s">
        <v>79</v>
      </c>
      <c r="E1277">
        <v>44</v>
      </c>
      <c r="F1277">
        <v>1</v>
      </c>
      <c r="G1277" t="s">
        <v>27</v>
      </c>
      <c r="H1277" t="s">
        <v>39</v>
      </c>
      <c r="I1277" t="str">
        <f>VLOOKUP(H1277,CODE_SHEET!$A$2:$G$151,3,FALSE)</f>
        <v>Orbicella</v>
      </c>
      <c r="J1277" t="str">
        <f>VLOOKUP(H1277,CODE_SHEET!$A$2:$G$151,4,FALSE)</f>
        <v>faveolata</v>
      </c>
      <c r="K1277" s="1">
        <v>32</v>
      </c>
      <c r="L1277" s="1">
        <v>25</v>
      </c>
      <c r="M1277" s="1">
        <v>25</v>
      </c>
      <c r="N1277">
        <f t="shared" si="77"/>
        <v>2238.3847656827274</v>
      </c>
      <c r="O1277">
        <v>10</v>
      </c>
      <c r="P1277" t="s">
        <v>29</v>
      </c>
      <c r="Q1277" t="s">
        <v>30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f t="shared" si="75"/>
        <v>0</v>
      </c>
      <c r="Y1277">
        <f t="shared" si="76"/>
        <v>2238.3847656827274</v>
      </c>
    </row>
    <row r="1278" spans="1:25">
      <c r="A1278">
        <v>2020</v>
      </c>
      <c r="B1278" t="s">
        <v>70</v>
      </c>
      <c r="C1278">
        <v>2</v>
      </c>
      <c r="D1278" t="s">
        <v>79</v>
      </c>
      <c r="E1278">
        <v>44</v>
      </c>
      <c r="F1278">
        <v>1</v>
      </c>
      <c r="G1278" t="s">
        <v>27</v>
      </c>
      <c r="H1278" t="s">
        <v>33</v>
      </c>
      <c r="I1278" t="str">
        <f>VLOOKUP(H1278,CODE_SHEET!$A$2:$G$151,3,FALSE)</f>
        <v>Agaricia</v>
      </c>
      <c r="J1278" t="str">
        <f>VLOOKUP(H1278,CODE_SHEET!$A$2:$G$151,4,FALSE)</f>
        <v>agaricites</v>
      </c>
      <c r="K1278" s="1">
        <v>42</v>
      </c>
      <c r="L1278" s="1">
        <v>30</v>
      </c>
      <c r="M1278" s="1">
        <v>15</v>
      </c>
      <c r="N1278">
        <f t="shared" si="77"/>
        <v>1696.4600329384884</v>
      </c>
      <c r="O1278">
        <v>10</v>
      </c>
      <c r="P1278" t="s">
        <v>29</v>
      </c>
      <c r="Q1278" t="s">
        <v>30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40</v>
      </c>
      <c r="X1278">
        <f t="shared" si="75"/>
        <v>678.5840131753954</v>
      </c>
      <c r="Y1278">
        <f t="shared" si="76"/>
        <v>1017.876019763093</v>
      </c>
    </row>
    <row r="1279" spans="1:25">
      <c r="A1279">
        <v>2020</v>
      </c>
      <c r="B1279" t="s">
        <v>70</v>
      </c>
      <c r="C1279">
        <v>2</v>
      </c>
      <c r="D1279" t="s">
        <v>79</v>
      </c>
      <c r="E1279">
        <v>44</v>
      </c>
      <c r="F1279">
        <v>1</v>
      </c>
      <c r="G1279" t="s">
        <v>27</v>
      </c>
      <c r="H1279" t="s">
        <v>33</v>
      </c>
      <c r="I1279" t="str">
        <f>VLOOKUP(H1279,CODE_SHEET!$A$2:$G$151,3,FALSE)</f>
        <v>Agaricia</v>
      </c>
      <c r="J1279" t="str">
        <f>VLOOKUP(H1279,CODE_SHEET!$A$2:$G$151,4,FALSE)</f>
        <v>agaricites</v>
      </c>
      <c r="K1279" s="1">
        <v>45</v>
      </c>
      <c r="L1279" s="1">
        <v>30</v>
      </c>
      <c r="M1279" s="1">
        <v>25</v>
      </c>
      <c r="N1279">
        <f t="shared" si="77"/>
        <v>2945.2431127404311</v>
      </c>
      <c r="O1279">
        <v>10</v>
      </c>
      <c r="P1279" t="s">
        <v>29</v>
      </c>
      <c r="Q1279" t="s">
        <v>30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35</v>
      </c>
      <c r="X1279">
        <f t="shared" si="75"/>
        <v>1030.8350894591508</v>
      </c>
      <c r="Y1279">
        <f t="shared" si="76"/>
        <v>1914.4080232812803</v>
      </c>
    </row>
    <row r="1280" spans="1:25">
      <c r="A1280">
        <v>2020</v>
      </c>
      <c r="B1280" t="s">
        <v>70</v>
      </c>
      <c r="C1280">
        <v>2</v>
      </c>
      <c r="D1280" t="s">
        <v>79</v>
      </c>
      <c r="E1280">
        <v>44</v>
      </c>
      <c r="F1280">
        <v>1</v>
      </c>
      <c r="G1280" t="s">
        <v>27</v>
      </c>
      <c r="H1280" t="s">
        <v>44</v>
      </c>
      <c r="I1280" t="str">
        <f>VLOOKUP(H1280,CODE_SHEET!$A$2:$G$151,3,FALSE)</f>
        <v>Madracis</v>
      </c>
      <c r="J1280" t="str">
        <f>VLOOKUP(H1280,CODE_SHEET!$A$2:$G$151,4,FALSE)</f>
        <v>decactis</v>
      </c>
      <c r="K1280" s="1">
        <v>12</v>
      </c>
      <c r="L1280" s="1">
        <v>10</v>
      </c>
      <c r="M1280" s="1">
        <v>5</v>
      </c>
      <c r="N1280">
        <f t="shared" si="77"/>
        <v>172.7875959474386</v>
      </c>
      <c r="O1280">
        <v>10</v>
      </c>
      <c r="P1280" t="s">
        <v>29</v>
      </c>
      <c r="Q1280" t="s">
        <v>30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60</v>
      </c>
      <c r="X1280">
        <f t="shared" si="75"/>
        <v>103.67255756846316</v>
      </c>
      <c r="Y1280">
        <f t="shared" si="76"/>
        <v>69.115038378975441</v>
      </c>
    </row>
    <row r="1281" spans="1:25">
      <c r="A1281">
        <v>2020</v>
      </c>
      <c r="B1281" t="s">
        <v>70</v>
      </c>
      <c r="C1281">
        <v>2</v>
      </c>
      <c r="D1281" t="s">
        <v>79</v>
      </c>
      <c r="E1281">
        <v>44</v>
      </c>
      <c r="F1281">
        <v>1</v>
      </c>
      <c r="G1281" t="s">
        <v>27</v>
      </c>
      <c r="H1281" t="s">
        <v>35</v>
      </c>
      <c r="I1281" t="str">
        <f>VLOOKUP(H1281,CODE_SHEET!$A$2:$G$151,3,FALSE)</f>
        <v>Orbicella</v>
      </c>
      <c r="J1281" t="str">
        <f>VLOOKUP(H1281,CODE_SHEET!$A$2:$G$151,4,FALSE)</f>
        <v>franksi</v>
      </c>
      <c r="K1281" s="1">
        <v>25</v>
      </c>
      <c r="L1281" s="1">
        <v>20</v>
      </c>
      <c r="M1281" s="1">
        <v>20</v>
      </c>
      <c r="N1281">
        <f t="shared" si="77"/>
        <v>1413.7166941154069</v>
      </c>
      <c r="O1281">
        <v>10</v>
      </c>
      <c r="P1281" t="s">
        <v>29</v>
      </c>
      <c r="Q1281" t="s">
        <v>30</v>
      </c>
      <c r="R1281">
        <v>25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f t="shared" si="75"/>
        <v>0</v>
      </c>
      <c r="Y1281">
        <f t="shared" si="76"/>
        <v>1413.7166941154069</v>
      </c>
    </row>
    <row r="1282" spans="1:25">
      <c r="A1282">
        <v>2020</v>
      </c>
      <c r="B1282" t="s">
        <v>70</v>
      </c>
      <c r="C1282">
        <v>2</v>
      </c>
      <c r="D1282" t="s">
        <v>79</v>
      </c>
      <c r="E1282">
        <v>44</v>
      </c>
      <c r="F1282">
        <v>1</v>
      </c>
      <c r="G1282" t="s">
        <v>27</v>
      </c>
      <c r="H1282" t="s">
        <v>64</v>
      </c>
      <c r="I1282" t="str">
        <f>VLOOKUP(H1282,CODE_SHEET!$A$2:$G$151,3,FALSE)</f>
        <v>Colpophyllia</v>
      </c>
      <c r="J1282" t="str">
        <f>VLOOKUP(H1282,CODE_SHEET!$A$2:$G$151,4,FALSE)</f>
        <v>natans</v>
      </c>
      <c r="K1282" s="1">
        <v>65</v>
      </c>
      <c r="L1282" s="1">
        <v>40</v>
      </c>
      <c r="M1282" s="1">
        <v>50</v>
      </c>
      <c r="N1282">
        <f t="shared" si="77"/>
        <v>8246.6807156732066</v>
      </c>
      <c r="O1282">
        <v>10</v>
      </c>
      <c r="P1282" t="s">
        <v>41</v>
      </c>
      <c r="Q1282" t="s">
        <v>80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f t="shared" si="75"/>
        <v>164.93361431346415</v>
      </c>
      <c r="Y1282">
        <f t="shared" si="76"/>
        <v>8081.7471013597424</v>
      </c>
    </row>
    <row r="1283" spans="1:25">
      <c r="A1283">
        <v>2020</v>
      </c>
      <c r="B1283" t="s">
        <v>70</v>
      </c>
      <c r="C1283">
        <v>2</v>
      </c>
      <c r="D1283" t="s">
        <v>79</v>
      </c>
      <c r="E1283">
        <v>44</v>
      </c>
      <c r="F1283">
        <v>1</v>
      </c>
      <c r="G1283" t="s">
        <v>27</v>
      </c>
      <c r="H1283" t="s">
        <v>33</v>
      </c>
      <c r="I1283" t="str">
        <f>VLOOKUP(H1283,CODE_SHEET!$A$2:$G$151,3,FALSE)</f>
        <v>Agaricia</v>
      </c>
      <c r="J1283" t="str">
        <f>VLOOKUP(H1283,CODE_SHEET!$A$2:$G$151,4,FALSE)</f>
        <v>agaricites</v>
      </c>
      <c r="K1283" s="1">
        <v>20</v>
      </c>
      <c r="L1283" s="1">
        <v>6</v>
      </c>
      <c r="M1283" s="1">
        <v>12</v>
      </c>
      <c r="N1283">
        <f t="shared" si="77"/>
        <v>490.08845396000771</v>
      </c>
      <c r="O1283">
        <v>10</v>
      </c>
      <c r="P1283" t="s">
        <v>29</v>
      </c>
      <c r="Q1283" t="s">
        <v>30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15</v>
      </c>
      <c r="X1283">
        <f t="shared" si="75"/>
        <v>73.513268094001148</v>
      </c>
      <c r="Y1283">
        <f t="shared" si="76"/>
        <v>416.57518586600656</v>
      </c>
    </row>
    <row r="1284" spans="1:25">
      <c r="A1284">
        <v>2020</v>
      </c>
      <c r="B1284" t="s">
        <v>70</v>
      </c>
      <c r="C1284">
        <v>2</v>
      </c>
      <c r="D1284" t="s">
        <v>79</v>
      </c>
      <c r="E1284">
        <v>44</v>
      </c>
      <c r="F1284">
        <v>1</v>
      </c>
      <c r="G1284" t="s">
        <v>27</v>
      </c>
      <c r="H1284" t="s">
        <v>43</v>
      </c>
      <c r="I1284" t="str">
        <f>VLOOKUP(H1284,CODE_SHEET!$A$2:$G$151,3,FALSE)</f>
        <v>Montastraea</v>
      </c>
      <c r="J1284" t="str">
        <f>VLOOKUP(H1284,CODE_SHEET!$A$2:$G$151,4,FALSE)</f>
        <v>cavernosa</v>
      </c>
      <c r="K1284" s="1">
        <v>15</v>
      </c>
      <c r="L1284" s="1">
        <v>10</v>
      </c>
      <c r="M1284" s="1">
        <v>15</v>
      </c>
      <c r="N1284">
        <f t="shared" si="77"/>
        <v>589.0486225480862</v>
      </c>
      <c r="O1284">
        <v>10</v>
      </c>
      <c r="P1284" t="s">
        <v>29</v>
      </c>
      <c r="Q1284" t="s">
        <v>30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f t="shared" si="75"/>
        <v>0</v>
      </c>
      <c r="Y1284">
        <f t="shared" si="76"/>
        <v>589.0486225480862</v>
      </c>
    </row>
    <row r="1285" spans="1:25">
      <c r="A1285">
        <v>2020</v>
      </c>
      <c r="B1285" t="s">
        <v>70</v>
      </c>
      <c r="C1285">
        <v>2</v>
      </c>
      <c r="D1285" t="s">
        <v>79</v>
      </c>
      <c r="E1285">
        <v>44</v>
      </c>
      <c r="F1285">
        <v>1</v>
      </c>
      <c r="G1285" t="s">
        <v>27</v>
      </c>
      <c r="H1285" t="s">
        <v>33</v>
      </c>
      <c r="I1285" t="str">
        <f>VLOOKUP(H1285,CODE_SHEET!$A$2:$G$151,3,FALSE)</f>
        <v>Agaricia</v>
      </c>
      <c r="J1285" t="str">
        <f>VLOOKUP(H1285,CODE_SHEET!$A$2:$G$151,4,FALSE)</f>
        <v>agaricites</v>
      </c>
      <c r="K1285" s="1">
        <v>15</v>
      </c>
      <c r="L1285" s="1">
        <v>8</v>
      </c>
      <c r="M1285" s="1">
        <v>10</v>
      </c>
      <c r="N1285">
        <f t="shared" si="77"/>
        <v>361.28315516282623</v>
      </c>
      <c r="O1285">
        <v>10</v>
      </c>
      <c r="P1285" t="s">
        <v>29</v>
      </c>
      <c r="Q1285" t="s">
        <v>30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f t="shared" si="75"/>
        <v>0</v>
      </c>
      <c r="Y1285">
        <f t="shared" si="76"/>
        <v>361.28315516282623</v>
      </c>
    </row>
    <row r="1286" spans="1:25">
      <c r="A1286">
        <v>2020</v>
      </c>
      <c r="B1286" t="s">
        <v>70</v>
      </c>
      <c r="C1286">
        <v>2</v>
      </c>
      <c r="D1286" t="s">
        <v>79</v>
      </c>
      <c r="E1286">
        <v>44</v>
      </c>
      <c r="F1286">
        <v>1</v>
      </c>
      <c r="G1286" t="s">
        <v>27</v>
      </c>
      <c r="H1286" t="s">
        <v>33</v>
      </c>
      <c r="I1286" t="str">
        <f>VLOOKUP(H1286,CODE_SHEET!$A$2:$G$151,3,FALSE)</f>
        <v>Agaricia</v>
      </c>
      <c r="J1286" t="str">
        <f>VLOOKUP(H1286,CODE_SHEET!$A$2:$G$151,4,FALSE)</f>
        <v>agaricites</v>
      </c>
      <c r="K1286" s="1">
        <v>10</v>
      </c>
      <c r="L1286" s="1">
        <v>8</v>
      </c>
      <c r="M1286" s="1">
        <v>2</v>
      </c>
      <c r="N1286">
        <f t="shared" si="77"/>
        <v>56.548667764616276</v>
      </c>
      <c r="O1286">
        <v>10</v>
      </c>
      <c r="P1286" t="s">
        <v>29</v>
      </c>
      <c r="Q1286" t="s">
        <v>30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f t="shared" si="75"/>
        <v>0</v>
      </c>
      <c r="Y1286">
        <f t="shared" si="76"/>
        <v>56.548667764616276</v>
      </c>
    </row>
    <row r="1287" spans="1:25">
      <c r="A1287">
        <v>2020</v>
      </c>
      <c r="B1287" t="s">
        <v>70</v>
      </c>
      <c r="C1287">
        <v>2</v>
      </c>
      <c r="D1287" t="s">
        <v>79</v>
      </c>
      <c r="E1287">
        <v>44</v>
      </c>
      <c r="F1287">
        <v>1</v>
      </c>
      <c r="G1287" t="s">
        <v>27</v>
      </c>
      <c r="H1287" t="s">
        <v>33</v>
      </c>
      <c r="I1287" t="str">
        <f>VLOOKUP(H1287,CODE_SHEET!$A$2:$G$151,3,FALSE)</f>
        <v>Agaricia</v>
      </c>
      <c r="J1287" t="str">
        <f>VLOOKUP(H1287,CODE_SHEET!$A$2:$G$151,4,FALSE)</f>
        <v>agaricites</v>
      </c>
      <c r="K1287" s="1">
        <v>10</v>
      </c>
      <c r="L1287" s="1">
        <v>10</v>
      </c>
      <c r="M1287" s="1">
        <v>2</v>
      </c>
      <c r="N1287">
        <f t="shared" si="77"/>
        <v>62.831853071795862</v>
      </c>
      <c r="O1287">
        <v>10</v>
      </c>
      <c r="P1287" t="s">
        <v>29</v>
      </c>
      <c r="Q1287" t="s">
        <v>30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f t="shared" si="75"/>
        <v>0</v>
      </c>
      <c r="Y1287">
        <f t="shared" si="76"/>
        <v>62.831853071795862</v>
      </c>
    </row>
    <row r="1288" spans="1:25">
      <c r="A1288">
        <v>2020</v>
      </c>
      <c r="B1288" t="s">
        <v>70</v>
      </c>
      <c r="C1288">
        <v>2</v>
      </c>
      <c r="D1288" t="s">
        <v>79</v>
      </c>
      <c r="E1288">
        <v>44</v>
      </c>
      <c r="F1288">
        <v>1</v>
      </c>
      <c r="G1288" t="s">
        <v>27</v>
      </c>
      <c r="H1288" t="s">
        <v>33</v>
      </c>
      <c r="I1288" t="str">
        <f>VLOOKUP(H1288,CODE_SHEET!$A$2:$G$151,3,FALSE)</f>
        <v>Agaricia</v>
      </c>
      <c r="J1288" t="str">
        <f>VLOOKUP(H1288,CODE_SHEET!$A$2:$G$151,4,FALSE)</f>
        <v>agaricites</v>
      </c>
      <c r="K1288" s="1">
        <v>40</v>
      </c>
      <c r="L1288" s="1">
        <v>20</v>
      </c>
      <c r="M1288" s="1">
        <v>30</v>
      </c>
      <c r="N1288">
        <f t="shared" si="77"/>
        <v>2827.4333882308138</v>
      </c>
      <c r="O1288">
        <v>10</v>
      </c>
      <c r="P1288" t="s">
        <v>29</v>
      </c>
      <c r="Q1288" t="s">
        <v>30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60</v>
      </c>
      <c r="X1288">
        <f t="shared" si="75"/>
        <v>1696.4600329384882</v>
      </c>
      <c r="Y1288">
        <f t="shared" si="76"/>
        <v>1130.9733552923256</v>
      </c>
    </row>
    <row r="1289" spans="1:25">
      <c r="A1289">
        <v>2020</v>
      </c>
      <c r="B1289" t="s">
        <v>70</v>
      </c>
      <c r="C1289">
        <v>2</v>
      </c>
      <c r="D1289" t="s">
        <v>79</v>
      </c>
      <c r="E1289">
        <v>44</v>
      </c>
      <c r="F1289">
        <v>1</v>
      </c>
      <c r="G1289" t="s">
        <v>27</v>
      </c>
      <c r="H1289" t="s">
        <v>33</v>
      </c>
      <c r="I1289" t="str">
        <f>VLOOKUP(H1289,CODE_SHEET!$A$2:$G$151,3,FALSE)</f>
        <v>Agaricia</v>
      </c>
      <c r="J1289" t="str">
        <f>VLOOKUP(H1289,CODE_SHEET!$A$2:$G$151,4,FALSE)</f>
        <v>agaricites</v>
      </c>
      <c r="K1289" s="1">
        <v>15</v>
      </c>
      <c r="L1289" s="1">
        <v>15</v>
      </c>
      <c r="M1289" s="1">
        <v>8</v>
      </c>
      <c r="N1289">
        <f t="shared" si="77"/>
        <v>376.99111843077515</v>
      </c>
      <c r="O1289">
        <v>10</v>
      </c>
      <c r="P1289" t="s">
        <v>29</v>
      </c>
      <c r="Q1289" t="s">
        <v>30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25</v>
      </c>
      <c r="X1289">
        <f t="shared" si="75"/>
        <v>94.247779607693786</v>
      </c>
      <c r="Y1289">
        <f t="shared" si="76"/>
        <v>282.74333882308133</v>
      </c>
    </row>
    <row r="1290" spans="1:25">
      <c r="A1290">
        <v>2020</v>
      </c>
      <c r="B1290" t="s">
        <v>70</v>
      </c>
      <c r="C1290">
        <v>2</v>
      </c>
      <c r="D1290" t="s">
        <v>79</v>
      </c>
      <c r="E1290">
        <v>44</v>
      </c>
      <c r="F1290">
        <v>1</v>
      </c>
      <c r="G1290" t="s">
        <v>27</v>
      </c>
      <c r="H1290" t="s">
        <v>67</v>
      </c>
      <c r="I1290" t="str">
        <f>VLOOKUP(H1290,CODE_SHEET!$A$2:$G$151,3,FALSE)</f>
        <v>Mycetophellia</v>
      </c>
      <c r="J1290" t="str">
        <f>VLOOKUP(H1290,CODE_SHEET!$A$2:$G$151,4,FALSE)</f>
        <v>aliciae</v>
      </c>
      <c r="K1290" s="1">
        <v>15</v>
      </c>
      <c r="L1290" s="1">
        <v>15</v>
      </c>
      <c r="M1290" s="1">
        <v>2</v>
      </c>
      <c r="N1290">
        <f t="shared" si="77"/>
        <v>94.247779607693786</v>
      </c>
      <c r="O1290">
        <v>10</v>
      </c>
      <c r="P1290" t="s">
        <v>29</v>
      </c>
      <c r="Q1290" t="s">
        <v>30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f t="shared" si="75"/>
        <v>0</v>
      </c>
      <c r="Y1290">
        <f t="shared" si="76"/>
        <v>94.247779607693786</v>
      </c>
    </row>
    <row r="1291" spans="1:25">
      <c r="A1291">
        <v>2020</v>
      </c>
      <c r="B1291" t="s">
        <v>70</v>
      </c>
      <c r="C1291">
        <v>2</v>
      </c>
      <c r="D1291" t="s">
        <v>79</v>
      </c>
      <c r="E1291">
        <v>44</v>
      </c>
      <c r="F1291">
        <v>1</v>
      </c>
      <c r="G1291" t="s">
        <v>27</v>
      </c>
      <c r="H1291" t="s">
        <v>32</v>
      </c>
      <c r="I1291" t="str">
        <f>VLOOKUP(H1291,CODE_SHEET!$A$2:$G$151,3,FALSE)</f>
        <v>Porites</v>
      </c>
      <c r="J1291" t="str">
        <f>VLOOKUP(H1291,CODE_SHEET!$A$2:$G$151,4,FALSE)</f>
        <v>porites</v>
      </c>
      <c r="K1291" s="1">
        <v>50</v>
      </c>
      <c r="L1291" s="1">
        <v>30</v>
      </c>
      <c r="M1291" s="1">
        <v>10</v>
      </c>
      <c r="N1291">
        <f t="shared" si="77"/>
        <v>1256.6370614359173</v>
      </c>
      <c r="O1291">
        <v>10</v>
      </c>
      <c r="P1291" t="s">
        <v>29</v>
      </c>
      <c r="Q1291" t="s">
        <v>30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f t="shared" si="75"/>
        <v>0</v>
      </c>
      <c r="Y1291">
        <f t="shared" si="76"/>
        <v>1256.6370614359173</v>
      </c>
    </row>
    <row r="1292" spans="1:25">
      <c r="A1292">
        <v>2020</v>
      </c>
      <c r="B1292" t="s">
        <v>70</v>
      </c>
      <c r="C1292">
        <v>2</v>
      </c>
      <c r="D1292" t="s">
        <v>79</v>
      </c>
      <c r="E1292">
        <v>44</v>
      </c>
      <c r="F1292">
        <v>1</v>
      </c>
      <c r="G1292" t="s">
        <v>27</v>
      </c>
      <c r="H1292" t="s">
        <v>32</v>
      </c>
      <c r="I1292" t="str">
        <f>VLOOKUP(H1292,CODE_SHEET!$A$2:$G$151,3,FALSE)</f>
        <v>Porites</v>
      </c>
      <c r="J1292" t="str">
        <f>VLOOKUP(H1292,CODE_SHEET!$A$2:$G$151,4,FALSE)</f>
        <v>porites</v>
      </c>
      <c r="K1292" s="1">
        <v>25</v>
      </c>
      <c r="L1292" s="1">
        <v>20</v>
      </c>
      <c r="M1292" s="1">
        <v>20</v>
      </c>
      <c r="N1292">
        <f t="shared" si="77"/>
        <v>1413.7166941154069</v>
      </c>
      <c r="O1292">
        <v>10</v>
      </c>
      <c r="P1292" t="s">
        <v>29</v>
      </c>
      <c r="Q1292" t="s">
        <v>30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15</v>
      </c>
      <c r="X1292">
        <f t="shared" si="75"/>
        <v>212.05750411731103</v>
      </c>
      <c r="Y1292">
        <f t="shared" si="76"/>
        <v>1201.6591899980958</v>
      </c>
    </row>
    <row r="1293" spans="1:25">
      <c r="A1293">
        <v>2020</v>
      </c>
      <c r="B1293" t="s">
        <v>70</v>
      </c>
      <c r="C1293">
        <v>2</v>
      </c>
      <c r="D1293" t="s">
        <v>79</v>
      </c>
      <c r="E1293">
        <v>44</v>
      </c>
      <c r="F1293">
        <v>1</v>
      </c>
      <c r="G1293" t="s">
        <v>27</v>
      </c>
      <c r="H1293" t="s">
        <v>32</v>
      </c>
      <c r="I1293" t="str">
        <f>VLOOKUP(H1293,CODE_SHEET!$A$2:$G$151,3,FALSE)</f>
        <v>Porites</v>
      </c>
      <c r="J1293" t="str">
        <f>VLOOKUP(H1293,CODE_SHEET!$A$2:$G$151,4,FALSE)</f>
        <v>porites</v>
      </c>
      <c r="K1293" s="1">
        <v>35</v>
      </c>
      <c r="L1293" s="1">
        <v>30</v>
      </c>
      <c r="M1293" s="1">
        <v>20</v>
      </c>
      <c r="N1293">
        <f t="shared" si="77"/>
        <v>2042.0352248333654</v>
      </c>
      <c r="O1293">
        <v>10</v>
      </c>
      <c r="P1293" t="s">
        <v>29</v>
      </c>
      <c r="Q1293" t="s">
        <v>30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10</v>
      </c>
      <c r="X1293">
        <f t="shared" si="75"/>
        <v>204.20352248333654</v>
      </c>
      <c r="Y1293">
        <f t="shared" si="76"/>
        <v>1837.831702350029</v>
      </c>
    </row>
    <row r="1294" spans="1:25">
      <c r="A1294">
        <v>2020</v>
      </c>
      <c r="B1294" t="s">
        <v>70</v>
      </c>
      <c r="C1294">
        <v>2</v>
      </c>
      <c r="D1294" t="s">
        <v>79</v>
      </c>
      <c r="E1294">
        <v>44</v>
      </c>
      <c r="F1294">
        <v>1</v>
      </c>
      <c r="G1294" t="s">
        <v>27</v>
      </c>
      <c r="H1294" t="s">
        <v>33</v>
      </c>
      <c r="I1294" t="str">
        <f>VLOOKUP(H1294,CODE_SHEET!$A$2:$G$151,3,FALSE)</f>
        <v>Agaricia</v>
      </c>
      <c r="J1294" t="str">
        <f>VLOOKUP(H1294,CODE_SHEET!$A$2:$G$151,4,FALSE)</f>
        <v>agaricites</v>
      </c>
      <c r="K1294" s="1">
        <v>40</v>
      </c>
      <c r="L1294" s="1">
        <v>25</v>
      </c>
      <c r="M1294" s="1">
        <v>30</v>
      </c>
      <c r="N1294">
        <f t="shared" si="77"/>
        <v>3063.0528372500485</v>
      </c>
      <c r="O1294">
        <v>10</v>
      </c>
      <c r="P1294" t="s">
        <v>29</v>
      </c>
      <c r="Q1294" t="s">
        <v>30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50</v>
      </c>
      <c r="X1294">
        <f t="shared" si="75"/>
        <v>1531.5264186250242</v>
      </c>
      <c r="Y1294">
        <f t="shared" si="76"/>
        <v>1531.5264186250242</v>
      </c>
    </row>
    <row r="1295" spans="1:25">
      <c r="A1295">
        <v>2020</v>
      </c>
      <c r="B1295" t="s">
        <v>70</v>
      </c>
      <c r="C1295">
        <v>2</v>
      </c>
      <c r="D1295" t="s">
        <v>79</v>
      </c>
      <c r="E1295">
        <v>44</v>
      </c>
      <c r="F1295">
        <v>1</v>
      </c>
      <c r="G1295" t="s">
        <v>27</v>
      </c>
      <c r="H1295" t="s">
        <v>33</v>
      </c>
      <c r="I1295" t="str">
        <f>VLOOKUP(H1295,CODE_SHEET!$A$2:$G$151,3,FALSE)</f>
        <v>Agaricia</v>
      </c>
      <c r="J1295" t="str">
        <f>VLOOKUP(H1295,CODE_SHEET!$A$2:$G$151,4,FALSE)</f>
        <v>agaricites</v>
      </c>
      <c r="K1295" s="1">
        <v>15</v>
      </c>
      <c r="L1295" s="1">
        <v>10</v>
      </c>
      <c r="M1295" s="1">
        <v>10</v>
      </c>
      <c r="N1295">
        <f t="shared" si="77"/>
        <v>392.69908169872417</v>
      </c>
      <c r="O1295">
        <v>10</v>
      </c>
      <c r="P1295" t="s">
        <v>29</v>
      </c>
      <c r="Q1295" t="s">
        <v>30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f t="shared" si="75"/>
        <v>0</v>
      </c>
      <c r="Y1295">
        <f t="shared" si="76"/>
        <v>392.69908169872417</v>
      </c>
    </row>
    <row r="1296" spans="1:25">
      <c r="A1296">
        <v>2020</v>
      </c>
      <c r="B1296" t="s">
        <v>70</v>
      </c>
      <c r="C1296">
        <v>2</v>
      </c>
      <c r="D1296" t="s">
        <v>79</v>
      </c>
      <c r="E1296">
        <v>44</v>
      </c>
      <c r="F1296">
        <v>1</v>
      </c>
      <c r="G1296" t="s">
        <v>27</v>
      </c>
      <c r="H1296" t="s">
        <v>33</v>
      </c>
      <c r="I1296" t="str">
        <f>VLOOKUP(H1296,CODE_SHEET!$A$2:$G$151,3,FALSE)</f>
        <v>Agaricia</v>
      </c>
      <c r="J1296" t="str">
        <f>VLOOKUP(H1296,CODE_SHEET!$A$2:$G$151,4,FALSE)</f>
        <v>agaricites</v>
      </c>
      <c r="K1296" s="1">
        <v>15</v>
      </c>
      <c r="L1296" s="1">
        <v>1</v>
      </c>
      <c r="M1296" s="1">
        <v>20</v>
      </c>
      <c r="N1296">
        <f t="shared" si="77"/>
        <v>502.6548245743669</v>
      </c>
      <c r="O1296">
        <v>10</v>
      </c>
      <c r="P1296" t="s">
        <v>41</v>
      </c>
      <c r="Q1296" t="s">
        <v>45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15</v>
      </c>
      <c r="X1296">
        <f t="shared" si="75"/>
        <v>75.398223686155035</v>
      </c>
      <c r="Y1296">
        <f t="shared" si="76"/>
        <v>427.25660088821189</v>
      </c>
    </row>
    <row r="1297" spans="1:25">
      <c r="A1297">
        <v>2020</v>
      </c>
      <c r="B1297" t="s">
        <v>70</v>
      </c>
      <c r="C1297">
        <v>2</v>
      </c>
      <c r="D1297" t="s">
        <v>79</v>
      </c>
      <c r="E1297">
        <v>44</v>
      </c>
      <c r="F1297">
        <v>1</v>
      </c>
      <c r="G1297" t="s">
        <v>27</v>
      </c>
      <c r="H1297" t="s">
        <v>49</v>
      </c>
      <c r="I1297" t="str">
        <f>VLOOKUP(H1297,CODE_SHEET!$A$2:$G$151,3,FALSE)</f>
        <v xml:space="preserve">Stephanocoenia </v>
      </c>
      <c r="J1297" t="str">
        <f>VLOOKUP(H1297,CODE_SHEET!$A$2:$G$151,4,FALSE)</f>
        <v>intersepta</v>
      </c>
      <c r="K1297" s="1">
        <v>75</v>
      </c>
      <c r="L1297" s="1">
        <v>50</v>
      </c>
      <c r="M1297" s="1">
        <v>35</v>
      </c>
      <c r="N1297">
        <f t="shared" si="77"/>
        <v>6872.2339297276721</v>
      </c>
      <c r="O1297">
        <v>10</v>
      </c>
      <c r="P1297" t="s">
        <v>29</v>
      </c>
      <c r="Q1297" t="s">
        <v>30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85</v>
      </c>
      <c r="X1297">
        <f t="shared" si="75"/>
        <v>5841.3988402685209</v>
      </c>
      <c r="Y1297">
        <f t="shared" si="76"/>
        <v>1030.8350894591513</v>
      </c>
    </row>
    <row r="1298" spans="1:25">
      <c r="A1298">
        <v>2020</v>
      </c>
      <c r="B1298" t="s">
        <v>70</v>
      </c>
      <c r="C1298">
        <v>2</v>
      </c>
      <c r="D1298" t="s">
        <v>79</v>
      </c>
      <c r="E1298">
        <v>44</v>
      </c>
      <c r="F1298">
        <v>1</v>
      </c>
      <c r="G1298" t="s">
        <v>27</v>
      </c>
      <c r="H1298" t="s">
        <v>28</v>
      </c>
      <c r="I1298" t="str">
        <f>VLOOKUP(H1298,CODE_SHEET!$A$2:$G$151,3,FALSE)</f>
        <v>Porites</v>
      </c>
      <c r="J1298" t="str">
        <f>VLOOKUP(H1298,CODE_SHEET!$A$2:$G$151,4,FALSE)</f>
        <v>astreoides</v>
      </c>
      <c r="K1298" s="1">
        <v>12</v>
      </c>
      <c r="L1298" s="1">
        <v>10</v>
      </c>
      <c r="M1298" s="1">
        <v>15</v>
      </c>
      <c r="N1298">
        <f t="shared" si="77"/>
        <v>518.36278784231581</v>
      </c>
      <c r="O1298">
        <v>10</v>
      </c>
      <c r="P1298" t="s">
        <v>29</v>
      </c>
      <c r="Q1298" t="s">
        <v>30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f t="shared" si="75"/>
        <v>0</v>
      </c>
      <c r="Y1298">
        <f t="shared" si="76"/>
        <v>518.36278784231581</v>
      </c>
    </row>
    <row r="1299" spans="1:25">
      <c r="A1299">
        <v>2020</v>
      </c>
      <c r="B1299" t="s">
        <v>70</v>
      </c>
      <c r="C1299">
        <v>2</v>
      </c>
      <c r="D1299" t="s">
        <v>79</v>
      </c>
      <c r="E1299">
        <v>44</v>
      </c>
      <c r="F1299">
        <v>1</v>
      </c>
      <c r="G1299" t="s">
        <v>27</v>
      </c>
      <c r="H1299" t="s">
        <v>28</v>
      </c>
      <c r="I1299" t="str">
        <f>VLOOKUP(H1299,CODE_SHEET!$A$2:$G$151,3,FALSE)</f>
        <v>Porites</v>
      </c>
      <c r="J1299" t="str">
        <f>VLOOKUP(H1299,CODE_SHEET!$A$2:$G$151,4,FALSE)</f>
        <v>astreoides</v>
      </c>
      <c r="K1299" s="1">
        <v>10</v>
      </c>
      <c r="L1299" s="1">
        <v>5</v>
      </c>
      <c r="M1299" s="1">
        <v>5</v>
      </c>
      <c r="N1299">
        <f t="shared" si="77"/>
        <v>117.80972450961724</v>
      </c>
      <c r="O1299">
        <v>10</v>
      </c>
      <c r="P1299" t="s">
        <v>29</v>
      </c>
      <c r="Q1299" t="s">
        <v>30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f t="shared" si="75"/>
        <v>0</v>
      </c>
      <c r="Y1299">
        <f t="shared" si="76"/>
        <v>117.80972450961724</v>
      </c>
    </row>
    <row r="1300" spans="1:25">
      <c r="A1300">
        <v>2020</v>
      </c>
      <c r="B1300" t="s">
        <v>70</v>
      </c>
      <c r="C1300">
        <v>2</v>
      </c>
      <c r="D1300" t="s">
        <v>79</v>
      </c>
      <c r="E1300">
        <v>44</v>
      </c>
      <c r="F1300">
        <v>1</v>
      </c>
      <c r="G1300" t="s">
        <v>27</v>
      </c>
      <c r="H1300" t="s">
        <v>33</v>
      </c>
      <c r="I1300" t="str">
        <f>VLOOKUP(H1300,CODE_SHEET!$A$2:$G$151,3,FALSE)</f>
        <v>Agaricia</v>
      </c>
      <c r="J1300" t="str">
        <f>VLOOKUP(H1300,CODE_SHEET!$A$2:$G$151,4,FALSE)</f>
        <v>agaricites</v>
      </c>
      <c r="K1300" s="1">
        <v>35</v>
      </c>
      <c r="L1300" s="1">
        <v>20</v>
      </c>
      <c r="M1300" s="1">
        <v>35</v>
      </c>
      <c r="N1300">
        <f t="shared" si="77"/>
        <v>3023.7829290801756</v>
      </c>
      <c r="O1300">
        <v>10</v>
      </c>
      <c r="P1300" t="s">
        <v>29</v>
      </c>
      <c r="Q1300" t="s">
        <v>30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60</v>
      </c>
      <c r="X1300">
        <f t="shared" si="75"/>
        <v>1814.2697574481053</v>
      </c>
      <c r="Y1300">
        <f t="shared" si="76"/>
        <v>1209.5131716320702</v>
      </c>
    </row>
    <row r="1301" spans="1:25">
      <c r="A1301">
        <v>2020</v>
      </c>
      <c r="B1301" t="s">
        <v>70</v>
      </c>
      <c r="C1301">
        <v>2</v>
      </c>
      <c r="D1301" t="s">
        <v>79</v>
      </c>
      <c r="E1301">
        <v>44</v>
      </c>
      <c r="F1301">
        <v>1</v>
      </c>
      <c r="G1301" t="s">
        <v>27</v>
      </c>
      <c r="H1301" t="s">
        <v>63</v>
      </c>
      <c r="I1301" t="str">
        <f>VLOOKUP(H1301,CODE_SHEET!$A$2:$G$151,3,FALSE)</f>
        <v>Agaricia</v>
      </c>
      <c r="J1301" t="str">
        <f>VLOOKUP(H1301,CODE_SHEET!$A$2:$G$151,4,FALSE)</f>
        <v>larmarcki</v>
      </c>
      <c r="K1301" s="1">
        <v>20</v>
      </c>
      <c r="L1301" s="1">
        <v>20</v>
      </c>
      <c r="M1301" s="1">
        <v>10</v>
      </c>
      <c r="N1301">
        <f t="shared" si="77"/>
        <v>628.31853071795865</v>
      </c>
      <c r="O1301">
        <v>10</v>
      </c>
      <c r="P1301" t="s">
        <v>29</v>
      </c>
      <c r="Q1301" t="s">
        <v>30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f t="shared" si="75"/>
        <v>0</v>
      </c>
      <c r="Y1301">
        <f t="shared" si="76"/>
        <v>628.31853071795865</v>
      </c>
    </row>
    <row r="1302" spans="1:25">
      <c r="A1302">
        <v>2020</v>
      </c>
      <c r="B1302" t="s">
        <v>70</v>
      </c>
      <c r="C1302">
        <v>2</v>
      </c>
      <c r="D1302" t="s">
        <v>79</v>
      </c>
      <c r="E1302">
        <v>44</v>
      </c>
      <c r="F1302">
        <v>1</v>
      </c>
      <c r="G1302" t="s">
        <v>27</v>
      </c>
      <c r="H1302" t="s">
        <v>63</v>
      </c>
      <c r="I1302" t="str">
        <f>VLOOKUP(H1302,CODE_SHEET!$A$2:$G$151,3,FALSE)</f>
        <v>Agaricia</v>
      </c>
      <c r="J1302" t="str">
        <f>VLOOKUP(H1302,CODE_SHEET!$A$2:$G$151,4,FALSE)</f>
        <v>larmarcki</v>
      </c>
      <c r="K1302" s="1">
        <v>15</v>
      </c>
      <c r="L1302" s="1">
        <v>10</v>
      </c>
      <c r="M1302" s="1">
        <v>1</v>
      </c>
      <c r="N1302">
        <f t="shared" si="77"/>
        <v>39.269908169872409</v>
      </c>
      <c r="O1302">
        <v>10</v>
      </c>
      <c r="P1302" t="s">
        <v>29</v>
      </c>
      <c r="Q1302" t="s">
        <v>30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10</v>
      </c>
      <c r="X1302">
        <f t="shared" si="75"/>
        <v>3.926990816987241</v>
      </c>
      <c r="Y1302">
        <f t="shared" si="76"/>
        <v>35.342917352885166</v>
      </c>
    </row>
    <row r="1303" spans="1:25">
      <c r="A1303">
        <v>2020</v>
      </c>
      <c r="B1303" t="s">
        <v>70</v>
      </c>
      <c r="C1303">
        <v>2</v>
      </c>
      <c r="D1303" t="s">
        <v>79</v>
      </c>
      <c r="E1303">
        <v>44</v>
      </c>
      <c r="F1303">
        <v>1</v>
      </c>
      <c r="G1303" t="s">
        <v>27</v>
      </c>
      <c r="H1303" t="s">
        <v>32</v>
      </c>
      <c r="I1303" t="str">
        <f>VLOOKUP(H1303,CODE_SHEET!$A$2:$G$151,3,FALSE)</f>
        <v>Porites</v>
      </c>
      <c r="J1303" t="str">
        <f>VLOOKUP(H1303,CODE_SHEET!$A$2:$G$151,4,FALSE)</f>
        <v>porites</v>
      </c>
      <c r="K1303" s="1">
        <v>10</v>
      </c>
      <c r="L1303" s="1">
        <v>2</v>
      </c>
      <c r="M1303" s="1">
        <v>5</v>
      </c>
      <c r="N1303">
        <f t="shared" si="77"/>
        <v>94.247779607693801</v>
      </c>
      <c r="O1303">
        <v>10</v>
      </c>
      <c r="P1303" t="s">
        <v>29</v>
      </c>
      <c r="Q1303" t="s">
        <v>30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10</v>
      </c>
      <c r="X1303">
        <f t="shared" si="75"/>
        <v>9.4247779607693811</v>
      </c>
      <c r="Y1303">
        <f t="shared" si="76"/>
        <v>84.823001646924425</v>
      </c>
    </row>
    <row r="1304" spans="1:25">
      <c r="A1304">
        <v>2020</v>
      </c>
      <c r="B1304" t="s">
        <v>70</v>
      </c>
      <c r="C1304">
        <v>2</v>
      </c>
      <c r="D1304" t="s">
        <v>79</v>
      </c>
      <c r="E1304">
        <v>44</v>
      </c>
      <c r="F1304">
        <v>1</v>
      </c>
      <c r="G1304" t="s">
        <v>27</v>
      </c>
      <c r="H1304" t="s">
        <v>33</v>
      </c>
      <c r="I1304" t="str">
        <f>VLOOKUP(H1304,CODE_SHEET!$A$2:$G$151,3,FALSE)</f>
        <v>Agaricia</v>
      </c>
      <c r="J1304" t="str">
        <f>VLOOKUP(H1304,CODE_SHEET!$A$2:$G$151,4,FALSE)</f>
        <v>agaricites</v>
      </c>
      <c r="K1304" s="1">
        <v>18</v>
      </c>
      <c r="L1304" s="1">
        <v>5</v>
      </c>
      <c r="M1304" s="1">
        <v>5</v>
      </c>
      <c r="N1304">
        <f t="shared" si="77"/>
        <v>180.64157758141312</v>
      </c>
      <c r="O1304">
        <v>10</v>
      </c>
      <c r="P1304" t="s">
        <v>41</v>
      </c>
      <c r="Q1304" t="s">
        <v>45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f t="shared" si="75"/>
        <v>0</v>
      </c>
      <c r="Y1304">
        <f t="shared" si="76"/>
        <v>180.64157758141312</v>
      </c>
    </row>
    <row r="1305" spans="1:25">
      <c r="A1305">
        <v>2020</v>
      </c>
      <c r="B1305" t="s">
        <v>70</v>
      </c>
      <c r="C1305">
        <v>2</v>
      </c>
      <c r="D1305" t="s">
        <v>79</v>
      </c>
      <c r="E1305">
        <v>44</v>
      </c>
      <c r="F1305">
        <v>1</v>
      </c>
      <c r="G1305" t="s">
        <v>27</v>
      </c>
      <c r="H1305" t="s">
        <v>35</v>
      </c>
      <c r="I1305" t="str">
        <f>VLOOKUP(H1305,CODE_SHEET!$A$2:$G$151,3,FALSE)</f>
        <v>Orbicella</v>
      </c>
      <c r="J1305" t="str">
        <f>VLOOKUP(H1305,CODE_SHEET!$A$2:$G$151,4,FALSE)</f>
        <v>franksi</v>
      </c>
      <c r="K1305" s="1">
        <v>30</v>
      </c>
      <c r="L1305" s="1">
        <v>50</v>
      </c>
      <c r="M1305" s="1">
        <v>20</v>
      </c>
      <c r="N1305">
        <f t="shared" si="77"/>
        <v>2513.2741228718346</v>
      </c>
      <c r="O1305">
        <v>10</v>
      </c>
      <c r="P1305" t="s">
        <v>29</v>
      </c>
      <c r="Q1305" t="s">
        <v>30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f t="shared" si="75"/>
        <v>0</v>
      </c>
      <c r="Y1305">
        <f t="shared" si="76"/>
        <v>2513.2741228718346</v>
      </c>
    </row>
    <row r="1306" spans="1:25">
      <c r="A1306">
        <v>2020</v>
      </c>
      <c r="B1306" t="s">
        <v>70</v>
      </c>
      <c r="C1306">
        <v>2</v>
      </c>
      <c r="D1306" t="s">
        <v>79</v>
      </c>
      <c r="E1306">
        <v>44</v>
      </c>
      <c r="F1306">
        <v>1</v>
      </c>
      <c r="G1306" t="s">
        <v>27</v>
      </c>
      <c r="H1306" t="s">
        <v>28</v>
      </c>
      <c r="I1306" t="str">
        <f>VLOOKUP(H1306,CODE_SHEET!$A$2:$G$151,3,FALSE)</f>
        <v>Porites</v>
      </c>
      <c r="J1306" t="str">
        <f>VLOOKUP(H1306,CODE_SHEET!$A$2:$G$151,4,FALSE)</f>
        <v>astreoides</v>
      </c>
      <c r="K1306" s="1">
        <v>10</v>
      </c>
      <c r="L1306" s="1">
        <v>5</v>
      </c>
      <c r="M1306" s="1">
        <v>5</v>
      </c>
      <c r="N1306">
        <f t="shared" si="77"/>
        <v>117.80972450961724</v>
      </c>
      <c r="O1306">
        <v>10</v>
      </c>
      <c r="P1306" t="s">
        <v>29</v>
      </c>
      <c r="Q1306" t="s">
        <v>30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f t="shared" ref="X1306:X1369" si="78">SUM(U1306:W1306)/100*N1306</f>
        <v>0</v>
      </c>
      <c r="Y1306">
        <f t="shared" ref="Y1306:Y1369" si="79">N1306-X1306</f>
        <v>117.80972450961724</v>
      </c>
    </row>
    <row r="1307" spans="1:25">
      <c r="A1307">
        <v>2020</v>
      </c>
      <c r="B1307" t="s">
        <v>70</v>
      </c>
      <c r="C1307">
        <v>2</v>
      </c>
      <c r="D1307" t="s">
        <v>79</v>
      </c>
      <c r="E1307">
        <v>44</v>
      </c>
      <c r="F1307">
        <v>1</v>
      </c>
      <c r="G1307" t="s">
        <v>27</v>
      </c>
      <c r="H1307" t="s">
        <v>33</v>
      </c>
      <c r="I1307" t="str">
        <f>VLOOKUP(H1307,CODE_SHEET!$A$2:$G$151,3,FALSE)</f>
        <v>Agaricia</v>
      </c>
      <c r="J1307" t="str">
        <f>VLOOKUP(H1307,CODE_SHEET!$A$2:$G$151,4,FALSE)</f>
        <v>agaricites</v>
      </c>
      <c r="K1307" s="1">
        <v>15</v>
      </c>
      <c r="L1307" s="1">
        <v>5</v>
      </c>
      <c r="M1307" s="1">
        <v>10</v>
      </c>
      <c r="N1307">
        <f t="shared" si="77"/>
        <v>314.15926535897933</v>
      </c>
      <c r="O1307">
        <v>10</v>
      </c>
      <c r="P1307" t="s">
        <v>29</v>
      </c>
      <c r="Q1307" t="s">
        <v>30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20</v>
      </c>
      <c r="X1307">
        <f t="shared" si="78"/>
        <v>62.831853071795869</v>
      </c>
      <c r="Y1307">
        <f t="shared" si="79"/>
        <v>251.32741228718345</v>
      </c>
    </row>
    <row r="1308" spans="1:25">
      <c r="A1308">
        <v>2020</v>
      </c>
      <c r="B1308" t="s">
        <v>70</v>
      </c>
      <c r="C1308">
        <v>2</v>
      </c>
      <c r="D1308" t="s">
        <v>79</v>
      </c>
      <c r="E1308">
        <v>44</v>
      </c>
      <c r="F1308">
        <v>1</v>
      </c>
      <c r="G1308" t="s">
        <v>27</v>
      </c>
      <c r="H1308" t="s">
        <v>33</v>
      </c>
      <c r="I1308" t="str">
        <f>VLOOKUP(H1308,CODE_SHEET!$A$2:$G$151,3,FALSE)</f>
        <v>Agaricia</v>
      </c>
      <c r="J1308" t="str">
        <f>VLOOKUP(H1308,CODE_SHEET!$A$2:$G$151,4,FALSE)</f>
        <v>agaricites</v>
      </c>
      <c r="K1308" s="1">
        <v>15</v>
      </c>
      <c r="L1308" s="1">
        <v>5</v>
      </c>
      <c r="M1308" s="1">
        <v>12</v>
      </c>
      <c r="N1308">
        <f t="shared" si="77"/>
        <v>376.99111843077515</v>
      </c>
      <c r="O1308">
        <v>10</v>
      </c>
      <c r="P1308" t="s">
        <v>29</v>
      </c>
      <c r="Q1308" t="s">
        <v>30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25</v>
      </c>
      <c r="X1308">
        <f t="shared" si="78"/>
        <v>94.247779607693786</v>
      </c>
      <c r="Y1308">
        <f t="shared" si="79"/>
        <v>282.74333882308133</v>
      </c>
    </row>
    <row r="1309" spans="1:25">
      <c r="A1309">
        <v>2020</v>
      </c>
      <c r="B1309" t="s">
        <v>70</v>
      </c>
      <c r="C1309">
        <v>2</v>
      </c>
      <c r="D1309" t="s">
        <v>79</v>
      </c>
      <c r="E1309">
        <v>44</v>
      </c>
      <c r="F1309">
        <v>1</v>
      </c>
      <c r="G1309" t="s">
        <v>27</v>
      </c>
      <c r="H1309" t="s">
        <v>33</v>
      </c>
      <c r="I1309" t="str">
        <f>VLOOKUP(H1309,CODE_SHEET!$A$2:$G$151,3,FALSE)</f>
        <v>Agaricia</v>
      </c>
      <c r="J1309" t="str">
        <f>VLOOKUP(H1309,CODE_SHEET!$A$2:$G$151,4,FALSE)</f>
        <v>agaricites</v>
      </c>
      <c r="K1309" s="1">
        <v>20</v>
      </c>
      <c r="L1309" s="1">
        <v>20</v>
      </c>
      <c r="M1309" s="1">
        <v>15</v>
      </c>
      <c r="N1309">
        <f t="shared" si="77"/>
        <v>942.47779607693792</v>
      </c>
      <c r="O1309">
        <v>10</v>
      </c>
      <c r="P1309" t="s">
        <v>29</v>
      </c>
      <c r="Q1309" t="s">
        <v>30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15</v>
      </c>
      <c r="X1309">
        <f t="shared" si="78"/>
        <v>141.37166941154069</v>
      </c>
      <c r="Y1309">
        <f t="shared" si="79"/>
        <v>801.10612666539726</v>
      </c>
    </row>
    <row r="1310" spans="1:25">
      <c r="A1310">
        <v>2020</v>
      </c>
      <c r="B1310" t="s">
        <v>70</v>
      </c>
      <c r="C1310">
        <v>2</v>
      </c>
      <c r="D1310" t="s">
        <v>79</v>
      </c>
      <c r="E1310">
        <v>44</v>
      </c>
      <c r="F1310">
        <v>1</v>
      </c>
      <c r="G1310" t="s">
        <v>27</v>
      </c>
      <c r="H1310" t="s">
        <v>33</v>
      </c>
      <c r="I1310" t="str">
        <f>VLOOKUP(H1310,CODE_SHEET!$A$2:$G$151,3,FALSE)</f>
        <v>Agaricia</v>
      </c>
      <c r="J1310" t="str">
        <f>VLOOKUP(H1310,CODE_SHEET!$A$2:$G$151,4,FALSE)</f>
        <v>agaricites</v>
      </c>
      <c r="K1310" s="1">
        <v>25</v>
      </c>
      <c r="L1310" s="1">
        <v>10</v>
      </c>
      <c r="M1310" s="1">
        <v>30</v>
      </c>
      <c r="N1310">
        <f t="shared" si="77"/>
        <v>1649.3361431346414</v>
      </c>
      <c r="O1310">
        <v>10</v>
      </c>
      <c r="P1310" t="s">
        <v>41</v>
      </c>
      <c r="Q1310" t="s">
        <v>45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20</v>
      </c>
      <c r="X1310">
        <f t="shared" si="78"/>
        <v>329.86722862692829</v>
      </c>
      <c r="Y1310">
        <f t="shared" si="79"/>
        <v>1319.4689145077132</v>
      </c>
    </row>
    <row r="1311" spans="1:25">
      <c r="A1311">
        <v>2020</v>
      </c>
      <c r="B1311" t="s">
        <v>70</v>
      </c>
      <c r="C1311">
        <v>2</v>
      </c>
      <c r="D1311" t="s">
        <v>79</v>
      </c>
      <c r="E1311">
        <v>44</v>
      </c>
      <c r="F1311">
        <v>1</v>
      </c>
      <c r="G1311" t="s">
        <v>27</v>
      </c>
      <c r="H1311" t="s">
        <v>33</v>
      </c>
      <c r="I1311" t="str">
        <f>VLOOKUP(H1311,CODE_SHEET!$A$2:$G$151,3,FALSE)</f>
        <v>Agaricia</v>
      </c>
      <c r="J1311" t="str">
        <f>VLOOKUP(H1311,CODE_SHEET!$A$2:$G$151,4,FALSE)</f>
        <v>agaricites</v>
      </c>
      <c r="K1311" s="1">
        <v>20</v>
      </c>
      <c r="L1311" s="1">
        <v>20</v>
      </c>
      <c r="M1311" s="1">
        <v>10</v>
      </c>
      <c r="N1311">
        <f t="shared" si="77"/>
        <v>628.31853071795865</v>
      </c>
      <c r="O1311">
        <v>10</v>
      </c>
      <c r="P1311" t="s">
        <v>41</v>
      </c>
      <c r="Q1311" t="s">
        <v>45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5</v>
      </c>
      <c r="X1311">
        <f t="shared" si="78"/>
        <v>31.415926535897935</v>
      </c>
      <c r="Y1311">
        <f t="shared" si="79"/>
        <v>596.90260418206071</v>
      </c>
    </row>
    <row r="1312" spans="1:25">
      <c r="A1312">
        <v>2020</v>
      </c>
      <c r="B1312" t="s">
        <v>70</v>
      </c>
      <c r="C1312">
        <v>2</v>
      </c>
      <c r="D1312" t="s">
        <v>79</v>
      </c>
      <c r="E1312">
        <v>44</v>
      </c>
      <c r="F1312">
        <v>1</v>
      </c>
      <c r="G1312" t="s">
        <v>27</v>
      </c>
      <c r="H1312" t="s">
        <v>33</v>
      </c>
      <c r="I1312" t="str">
        <f>VLOOKUP(H1312,CODE_SHEET!$A$2:$G$151,3,FALSE)</f>
        <v>Agaricia</v>
      </c>
      <c r="J1312" t="str">
        <f>VLOOKUP(H1312,CODE_SHEET!$A$2:$G$151,4,FALSE)</f>
        <v>agaricites</v>
      </c>
      <c r="K1312" s="1">
        <v>15</v>
      </c>
      <c r="L1312" s="1">
        <v>15</v>
      </c>
      <c r="M1312" s="1">
        <v>5</v>
      </c>
      <c r="N1312">
        <f t="shared" si="77"/>
        <v>235.61944901923448</v>
      </c>
      <c r="O1312">
        <v>10</v>
      </c>
      <c r="P1312" t="s">
        <v>41</v>
      </c>
      <c r="Q1312" t="s">
        <v>45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10</v>
      </c>
      <c r="X1312">
        <f t="shared" si="78"/>
        <v>23.56194490192345</v>
      </c>
      <c r="Y1312">
        <f t="shared" si="79"/>
        <v>212.05750411731103</v>
      </c>
    </row>
    <row r="1313" spans="1:25">
      <c r="A1313">
        <v>2020</v>
      </c>
      <c r="B1313" t="s">
        <v>70</v>
      </c>
      <c r="C1313">
        <v>2</v>
      </c>
      <c r="D1313" t="s">
        <v>79</v>
      </c>
      <c r="E1313">
        <v>44</v>
      </c>
      <c r="F1313">
        <v>1</v>
      </c>
      <c r="G1313" t="s">
        <v>27</v>
      </c>
      <c r="H1313" t="s">
        <v>33</v>
      </c>
      <c r="I1313" t="str">
        <f>VLOOKUP(H1313,CODE_SHEET!$A$2:$G$151,3,FALSE)</f>
        <v>Agaricia</v>
      </c>
      <c r="J1313" t="str">
        <f>VLOOKUP(H1313,CODE_SHEET!$A$2:$G$151,4,FALSE)</f>
        <v>agaricites</v>
      </c>
      <c r="K1313" s="1">
        <v>10</v>
      </c>
      <c r="L1313" s="1">
        <v>10</v>
      </c>
      <c r="M1313" s="1">
        <v>1</v>
      </c>
      <c r="N1313">
        <f t="shared" si="77"/>
        <v>31.415926535897931</v>
      </c>
      <c r="O1313">
        <v>10</v>
      </c>
      <c r="P1313" t="s">
        <v>29</v>
      </c>
      <c r="Q1313" t="s">
        <v>30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f t="shared" si="78"/>
        <v>0</v>
      </c>
      <c r="Y1313">
        <f t="shared" si="79"/>
        <v>31.415926535897931</v>
      </c>
    </row>
    <row r="1314" spans="1:25">
      <c r="A1314">
        <v>2020</v>
      </c>
      <c r="B1314" t="s">
        <v>70</v>
      </c>
      <c r="C1314">
        <v>2</v>
      </c>
      <c r="D1314" t="s">
        <v>79</v>
      </c>
      <c r="E1314">
        <v>44</v>
      </c>
      <c r="F1314">
        <v>1</v>
      </c>
      <c r="G1314" t="s">
        <v>27</v>
      </c>
      <c r="H1314" t="s">
        <v>28</v>
      </c>
      <c r="I1314" t="str">
        <f>VLOOKUP(H1314,CODE_SHEET!$A$2:$G$151,3,FALSE)</f>
        <v>Porites</v>
      </c>
      <c r="J1314" t="str">
        <f>VLOOKUP(H1314,CODE_SHEET!$A$2:$G$151,4,FALSE)</f>
        <v>astreoides</v>
      </c>
      <c r="K1314" s="1">
        <v>15</v>
      </c>
      <c r="L1314" s="1">
        <v>15</v>
      </c>
      <c r="M1314" s="1">
        <v>10</v>
      </c>
      <c r="N1314">
        <f t="shared" si="77"/>
        <v>471.23889803846896</v>
      </c>
      <c r="O1314">
        <v>10</v>
      </c>
      <c r="P1314" t="s">
        <v>29</v>
      </c>
      <c r="Q1314" t="s">
        <v>30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10</v>
      </c>
      <c r="X1314">
        <f t="shared" si="78"/>
        <v>47.1238898038469</v>
      </c>
      <c r="Y1314">
        <f t="shared" si="79"/>
        <v>424.11500823462205</v>
      </c>
    </row>
    <row r="1315" spans="1:25">
      <c r="A1315">
        <v>2020</v>
      </c>
      <c r="B1315" t="s">
        <v>70</v>
      </c>
      <c r="C1315">
        <v>2</v>
      </c>
      <c r="D1315" t="s">
        <v>79</v>
      </c>
      <c r="E1315">
        <v>44</v>
      </c>
      <c r="F1315">
        <v>1</v>
      </c>
      <c r="G1315" t="s">
        <v>27</v>
      </c>
      <c r="H1315" t="s">
        <v>35</v>
      </c>
      <c r="I1315" t="str">
        <f>VLOOKUP(H1315,CODE_SHEET!$A$2:$G$151,3,FALSE)</f>
        <v>Orbicella</v>
      </c>
      <c r="J1315" t="str">
        <f>VLOOKUP(H1315,CODE_SHEET!$A$2:$G$151,4,FALSE)</f>
        <v>franksi</v>
      </c>
      <c r="K1315" s="1">
        <v>55</v>
      </c>
      <c r="L1315" s="1">
        <v>45</v>
      </c>
      <c r="M1315" s="1">
        <v>35</v>
      </c>
      <c r="N1315">
        <f t="shared" si="77"/>
        <v>5497.7871437821377</v>
      </c>
      <c r="O1315">
        <v>10</v>
      </c>
      <c r="P1315" t="s">
        <v>29</v>
      </c>
      <c r="Q1315" t="s">
        <v>30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25</v>
      </c>
      <c r="X1315">
        <f t="shared" si="78"/>
        <v>1374.4467859455344</v>
      </c>
      <c r="Y1315">
        <f t="shared" si="79"/>
        <v>4123.3403578366033</v>
      </c>
    </row>
    <row r="1316" spans="1:25">
      <c r="A1316">
        <v>2020</v>
      </c>
      <c r="B1316" t="s">
        <v>70</v>
      </c>
      <c r="C1316">
        <v>2</v>
      </c>
      <c r="D1316" t="s">
        <v>79</v>
      </c>
      <c r="E1316">
        <v>44</v>
      </c>
      <c r="F1316">
        <v>1</v>
      </c>
      <c r="G1316" t="s">
        <v>27</v>
      </c>
      <c r="H1316" t="s">
        <v>39</v>
      </c>
      <c r="I1316" t="str">
        <f>VLOOKUP(H1316,CODE_SHEET!$A$2:$G$151,3,FALSE)</f>
        <v>Orbicella</v>
      </c>
      <c r="J1316" t="str">
        <f>VLOOKUP(H1316,CODE_SHEET!$A$2:$G$151,4,FALSE)</f>
        <v>faveolata</v>
      </c>
      <c r="K1316" s="1">
        <v>45</v>
      </c>
      <c r="L1316" s="1">
        <v>20</v>
      </c>
      <c r="M1316" s="1">
        <v>15</v>
      </c>
      <c r="N1316">
        <f t="shared" si="77"/>
        <v>1531.5264186250242</v>
      </c>
      <c r="O1316">
        <v>10</v>
      </c>
      <c r="P1316" t="s">
        <v>29</v>
      </c>
      <c r="Q1316" t="s">
        <v>30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40</v>
      </c>
      <c r="X1316">
        <f t="shared" si="78"/>
        <v>612.61056745000974</v>
      </c>
      <c r="Y1316">
        <f t="shared" si="79"/>
        <v>918.9158511750145</v>
      </c>
    </row>
    <row r="1317" spans="1:25">
      <c r="A1317">
        <v>2020</v>
      </c>
      <c r="B1317" t="s">
        <v>70</v>
      </c>
      <c r="C1317">
        <v>2</v>
      </c>
      <c r="D1317" t="s">
        <v>79</v>
      </c>
      <c r="E1317">
        <v>44</v>
      </c>
      <c r="F1317">
        <v>1</v>
      </c>
      <c r="G1317" t="s">
        <v>27</v>
      </c>
      <c r="H1317" t="s">
        <v>35</v>
      </c>
      <c r="I1317" t="str">
        <f>VLOOKUP(H1317,CODE_SHEET!$A$2:$G$151,3,FALSE)</f>
        <v>Orbicella</v>
      </c>
      <c r="J1317" t="str">
        <f>VLOOKUP(H1317,CODE_SHEET!$A$2:$G$151,4,FALSE)</f>
        <v>franksi</v>
      </c>
      <c r="K1317" s="1">
        <v>15</v>
      </c>
      <c r="L1317" s="1">
        <v>10</v>
      </c>
      <c r="M1317" s="1">
        <v>18</v>
      </c>
      <c r="N1317">
        <f t="shared" si="77"/>
        <v>706.85834705770344</v>
      </c>
      <c r="O1317">
        <v>10</v>
      </c>
      <c r="P1317" t="s">
        <v>29</v>
      </c>
      <c r="Q1317" t="s">
        <v>30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f t="shared" si="78"/>
        <v>0</v>
      </c>
      <c r="Y1317">
        <f t="shared" si="79"/>
        <v>706.85834705770344</v>
      </c>
    </row>
    <row r="1318" spans="1:25">
      <c r="A1318">
        <v>2020</v>
      </c>
      <c r="B1318" t="s">
        <v>70</v>
      </c>
      <c r="C1318">
        <v>2</v>
      </c>
      <c r="D1318" t="s">
        <v>79</v>
      </c>
      <c r="E1318">
        <v>44</v>
      </c>
      <c r="F1318">
        <v>1</v>
      </c>
      <c r="G1318" t="s">
        <v>27</v>
      </c>
      <c r="H1318" t="s">
        <v>33</v>
      </c>
      <c r="I1318" t="str">
        <f>VLOOKUP(H1318,CODE_SHEET!$A$2:$G$151,3,FALSE)</f>
        <v>Agaricia</v>
      </c>
      <c r="J1318" t="str">
        <f>VLOOKUP(H1318,CODE_SHEET!$A$2:$G$151,4,FALSE)</f>
        <v>agaricites</v>
      </c>
      <c r="K1318" s="1">
        <v>10</v>
      </c>
      <c r="L1318" s="1">
        <v>1</v>
      </c>
      <c r="M1318" s="1">
        <v>15</v>
      </c>
      <c r="N1318">
        <f t="shared" si="77"/>
        <v>259.18139392115791</v>
      </c>
      <c r="O1318">
        <v>10</v>
      </c>
      <c r="P1318" t="s">
        <v>29</v>
      </c>
      <c r="Q1318" t="s">
        <v>30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f t="shared" si="78"/>
        <v>0</v>
      </c>
      <c r="Y1318">
        <f t="shared" si="79"/>
        <v>259.18139392115791</v>
      </c>
    </row>
    <row r="1319" spans="1:25">
      <c r="A1319">
        <v>2020</v>
      </c>
      <c r="B1319" t="s">
        <v>70</v>
      </c>
      <c r="C1319">
        <v>2</v>
      </c>
      <c r="D1319" t="s">
        <v>79</v>
      </c>
      <c r="E1319">
        <v>44</v>
      </c>
      <c r="F1319">
        <v>1</v>
      </c>
      <c r="G1319" t="s">
        <v>27</v>
      </c>
      <c r="H1319" t="s">
        <v>32</v>
      </c>
      <c r="I1319" t="str">
        <f>VLOOKUP(H1319,CODE_SHEET!$A$2:$G$151,3,FALSE)</f>
        <v>Porites</v>
      </c>
      <c r="J1319" t="str">
        <f>VLOOKUP(H1319,CODE_SHEET!$A$2:$G$151,4,FALSE)</f>
        <v>porites</v>
      </c>
      <c r="K1319" s="1">
        <v>12</v>
      </c>
      <c r="L1319" s="1">
        <v>5</v>
      </c>
      <c r="M1319" s="1">
        <v>10</v>
      </c>
      <c r="N1319">
        <f t="shared" si="77"/>
        <v>267.03537555513242</v>
      </c>
      <c r="O1319">
        <v>10</v>
      </c>
      <c r="P1319" t="s">
        <v>29</v>
      </c>
      <c r="Q1319" t="s">
        <v>30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f t="shared" si="78"/>
        <v>0</v>
      </c>
      <c r="Y1319">
        <f t="shared" si="79"/>
        <v>267.03537555513242</v>
      </c>
    </row>
    <row r="1320" spans="1:25">
      <c r="A1320">
        <v>2020</v>
      </c>
      <c r="B1320" t="s">
        <v>70</v>
      </c>
      <c r="C1320">
        <v>2</v>
      </c>
      <c r="D1320" t="s">
        <v>79</v>
      </c>
      <c r="E1320">
        <v>44</v>
      </c>
      <c r="F1320">
        <v>1</v>
      </c>
      <c r="G1320" t="s">
        <v>27</v>
      </c>
      <c r="H1320" t="s">
        <v>33</v>
      </c>
      <c r="I1320" t="str">
        <f>VLOOKUP(H1320,CODE_SHEET!$A$2:$G$151,3,FALSE)</f>
        <v>Agaricia</v>
      </c>
      <c r="J1320" t="str">
        <f>VLOOKUP(H1320,CODE_SHEET!$A$2:$G$151,4,FALSE)</f>
        <v>agaricites</v>
      </c>
      <c r="K1320" s="1">
        <v>20</v>
      </c>
      <c r="L1320" s="1">
        <v>15</v>
      </c>
      <c r="M1320" s="1">
        <v>10</v>
      </c>
      <c r="N1320">
        <f t="shared" si="77"/>
        <v>549.77871437821386</v>
      </c>
      <c r="O1320">
        <v>10</v>
      </c>
      <c r="P1320" t="s">
        <v>41</v>
      </c>
      <c r="Q1320" t="s">
        <v>45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30</v>
      </c>
      <c r="X1320">
        <f t="shared" si="78"/>
        <v>164.93361431346415</v>
      </c>
      <c r="Y1320">
        <f t="shared" si="79"/>
        <v>384.84510006474972</v>
      </c>
    </row>
    <row r="1321" spans="1:25">
      <c r="A1321">
        <v>2020</v>
      </c>
      <c r="B1321" t="s">
        <v>70</v>
      </c>
      <c r="C1321">
        <v>2</v>
      </c>
      <c r="D1321" t="s">
        <v>79</v>
      </c>
      <c r="E1321">
        <v>44</v>
      </c>
      <c r="F1321">
        <v>1</v>
      </c>
      <c r="G1321" t="s">
        <v>27</v>
      </c>
      <c r="H1321" t="s">
        <v>32</v>
      </c>
      <c r="I1321" t="str">
        <f>VLOOKUP(H1321,CODE_SHEET!$A$2:$G$151,3,FALSE)</f>
        <v>Porites</v>
      </c>
      <c r="J1321" t="str">
        <f>VLOOKUP(H1321,CODE_SHEET!$A$2:$G$151,4,FALSE)</f>
        <v>porites</v>
      </c>
      <c r="K1321" s="1">
        <v>25</v>
      </c>
      <c r="L1321" s="1">
        <v>15</v>
      </c>
      <c r="M1321" s="1">
        <v>20</v>
      </c>
      <c r="N1321">
        <f t="shared" si="77"/>
        <v>1256.6370614359173</v>
      </c>
      <c r="O1321">
        <v>10</v>
      </c>
      <c r="P1321" t="s">
        <v>29</v>
      </c>
      <c r="Q1321" t="s">
        <v>30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40</v>
      </c>
      <c r="X1321">
        <f t="shared" si="78"/>
        <v>502.65482457436696</v>
      </c>
      <c r="Y1321">
        <f t="shared" si="79"/>
        <v>753.98223686155029</v>
      </c>
    </row>
    <row r="1322" spans="1:25">
      <c r="A1322">
        <v>2020</v>
      </c>
      <c r="B1322" t="s">
        <v>70</v>
      </c>
      <c r="C1322">
        <v>2</v>
      </c>
      <c r="D1322" t="s">
        <v>79</v>
      </c>
      <c r="E1322">
        <v>44</v>
      </c>
      <c r="F1322">
        <v>1</v>
      </c>
      <c r="G1322" t="s">
        <v>27</v>
      </c>
      <c r="H1322" t="s">
        <v>37</v>
      </c>
      <c r="I1322" t="str">
        <f>VLOOKUP(H1322,CODE_SHEET!$A$2:$G$151,3,FALSE)</f>
        <v>Pseudodiploria</v>
      </c>
      <c r="J1322" t="str">
        <f>VLOOKUP(H1322,CODE_SHEET!$A$2:$G$151,4,FALSE)</f>
        <v>strigosa</v>
      </c>
      <c r="K1322" s="1">
        <v>50</v>
      </c>
      <c r="L1322" s="1">
        <v>40</v>
      </c>
      <c r="M1322" s="1">
        <v>35</v>
      </c>
      <c r="N1322">
        <f t="shared" si="77"/>
        <v>4948.0084294039243</v>
      </c>
      <c r="O1322">
        <v>10</v>
      </c>
      <c r="P1322" t="s">
        <v>29</v>
      </c>
      <c r="Q1322" t="s">
        <v>30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f t="shared" si="78"/>
        <v>0</v>
      </c>
      <c r="Y1322">
        <f t="shared" si="79"/>
        <v>4948.0084294039243</v>
      </c>
    </row>
    <row r="1323" spans="1:25">
      <c r="A1323">
        <v>2020</v>
      </c>
      <c r="B1323" t="s">
        <v>70</v>
      </c>
      <c r="C1323">
        <v>2</v>
      </c>
      <c r="D1323" t="s">
        <v>79</v>
      </c>
      <c r="E1323">
        <v>44</v>
      </c>
      <c r="F1323">
        <v>1</v>
      </c>
      <c r="G1323" t="s">
        <v>27</v>
      </c>
      <c r="H1323" t="s">
        <v>28</v>
      </c>
      <c r="I1323" t="str">
        <f>VLOOKUP(H1323,CODE_SHEET!$A$2:$G$151,3,FALSE)</f>
        <v>Porites</v>
      </c>
      <c r="J1323" t="str">
        <f>VLOOKUP(H1323,CODE_SHEET!$A$2:$G$151,4,FALSE)</f>
        <v>astreoides</v>
      </c>
      <c r="K1323" s="1">
        <v>20</v>
      </c>
      <c r="L1323" s="1">
        <v>10</v>
      </c>
      <c r="M1323" s="1">
        <v>10</v>
      </c>
      <c r="N1323">
        <f t="shared" si="77"/>
        <v>471.23889803846896</v>
      </c>
      <c r="O1323">
        <v>10</v>
      </c>
      <c r="P1323" t="s">
        <v>29</v>
      </c>
      <c r="Q1323" t="s">
        <v>30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50</v>
      </c>
      <c r="X1323">
        <f t="shared" si="78"/>
        <v>235.61944901923448</v>
      </c>
      <c r="Y1323">
        <f t="shared" si="79"/>
        <v>235.61944901923448</v>
      </c>
    </row>
    <row r="1324" spans="1:25">
      <c r="A1324">
        <v>2020</v>
      </c>
      <c r="B1324" t="s">
        <v>70</v>
      </c>
      <c r="C1324">
        <v>2</v>
      </c>
      <c r="D1324" t="s">
        <v>79</v>
      </c>
      <c r="E1324">
        <v>44</v>
      </c>
      <c r="F1324">
        <v>1</v>
      </c>
      <c r="G1324" t="s">
        <v>27</v>
      </c>
      <c r="H1324" t="s">
        <v>33</v>
      </c>
      <c r="I1324" t="str">
        <f>VLOOKUP(H1324,CODE_SHEET!$A$2:$G$151,3,FALSE)</f>
        <v>Agaricia</v>
      </c>
      <c r="J1324" t="str">
        <f>VLOOKUP(H1324,CODE_SHEET!$A$2:$G$151,4,FALSE)</f>
        <v>agaricites</v>
      </c>
      <c r="K1324" s="1">
        <v>35</v>
      </c>
      <c r="L1324" s="1">
        <v>25</v>
      </c>
      <c r="M1324" s="1">
        <v>25</v>
      </c>
      <c r="N1324">
        <f t="shared" si="77"/>
        <v>2356.1944901923448</v>
      </c>
      <c r="O1324">
        <v>10</v>
      </c>
      <c r="P1324" t="s">
        <v>29</v>
      </c>
      <c r="Q1324" t="s">
        <v>30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30</v>
      </c>
      <c r="X1324">
        <f t="shared" si="78"/>
        <v>706.85834705770344</v>
      </c>
      <c r="Y1324">
        <f t="shared" si="79"/>
        <v>1649.3361431346414</v>
      </c>
    </row>
    <row r="1325" spans="1:25">
      <c r="A1325">
        <v>2020</v>
      </c>
      <c r="B1325" t="s">
        <v>70</v>
      </c>
      <c r="C1325">
        <v>2</v>
      </c>
      <c r="D1325" t="s">
        <v>79</v>
      </c>
      <c r="E1325">
        <v>44</v>
      </c>
      <c r="F1325">
        <v>1</v>
      </c>
      <c r="G1325" t="s">
        <v>27</v>
      </c>
      <c r="H1325" t="s">
        <v>63</v>
      </c>
      <c r="I1325" t="str">
        <f>VLOOKUP(H1325,CODE_SHEET!$A$2:$G$151,3,FALSE)</f>
        <v>Agaricia</v>
      </c>
      <c r="J1325" t="str">
        <f>VLOOKUP(H1325,CODE_SHEET!$A$2:$G$151,4,FALSE)</f>
        <v>larmarcki</v>
      </c>
      <c r="K1325" s="1">
        <v>25</v>
      </c>
      <c r="L1325" s="1">
        <v>25</v>
      </c>
      <c r="M1325" s="1">
        <v>2</v>
      </c>
      <c r="N1325">
        <f t="shared" si="77"/>
        <v>157.07963267948966</v>
      </c>
      <c r="O1325">
        <v>10</v>
      </c>
      <c r="P1325" t="s">
        <v>29</v>
      </c>
      <c r="Q1325" t="s">
        <v>30</v>
      </c>
      <c r="R1325">
        <v>0</v>
      </c>
      <c r="S1325">
        <v>0</v>
      </c>
      <c r="T1325">
        <v>10</v>
      </c>
      <c r="U1325">
        <v>0</v>
      </c>
      <c r="V1325">
        <v>0</v>
      </c>
      <c r="W1325">
        <v>0</v>
      </c>
      <c r="X1325">
        <f t="shared" si="78"/>
        <v>0</v>
      </c>
      <c r="Y1325">
        <f t="shared" si="79"/>
        <v>157.07963267948966</v>
      </c>
    </row>
    <row r="1326" spans="1:25">
      <c r="A1326">
        <v>2020</v>
      </c>
      <c r="B1326" t="s">
        <v>70</v>
      </c>
      <c r="C1326">
        <v>2</v>
      </c>
      <c r="D1326" t="s">
        <v>79</v>
      </c>
      <c r="E1326">
        <v>44</v>
      </c>
      <c r="F1326">
        <v>1</v>
      </c>
      <c r="G1326" t="s">
        <v>27</v>
      </c>
      <c r="H1326" t="s">
        <v>35</v>
      </c>
      <c r="I1326" t="str">
        <f>VLOOKUP(H1326,CODE_SHEET!$A$2:$G$151,3,FALSE)</f>
        <v>Orbicella</v>
      </c>
      <c r="J1326" t="str">
        <f>VLOOKUP(H1326,CODE_SHEET!$A$2:$G$151,4,FALSE)</f>
        <v>franksi</v>
      </c>
      <c r="K1326" s="1">
        <v>20</v>
      </c>
      <c r="L1326" s="1">
        <v>10</v>
      </c>
      <c r="M1326" s="1">
        <v>5</v>
      </c>
      <c r="N1326">
        <f t="shared" si="77"/>
        <v>235.61944901923448</v>
      </c>
      <c r="O1326">
        <v>10</v>
      </c>
      <c r="P1326" t="s">
        <v>29</v>
      </c>
      <c r="Q1326" t="s">
        <v>30</v>
      </c>
      <c r="R1326">
        <v>90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f t="shared" si="78"/>
        <v>0</v>
      </c>
      <c r="Y1326">
        <f t="shared" si="79"/>
        <v>235.61944901923448</v>
      </c>
    </row>
    <row r="1327" spans="1:25">
      <c r="A1327">
        <v>2020</v>
      </c>
      <c r="B1327" t="s">
        <v>70</v>
      </c>
      <c r="C1327">
        <v>2</v>
      </c>
      <c r="D1327" t="s">
        <v>79</v>
      </c>
      <c r="E1327">
        <v>44</v>
      </c>
      <c r="F1327">
        <v>1</v>
      </c>
      <c r="G1327" t="s">
        <v>27</v>
      </c>
      <c r="H1327" t="s">
        <v>33</v>
      </c>
      <c r="I1327" t="str">
        <f>VLOOKUP(H1327,CODE_SHEET!$A$2:$G$151,3,FALSE)</f>
        <v>Agaricia</v>
      </c>
      <c r="J1327" t="str">
        <f>VLOOKUP(H1327,CODE_SHEET!$A$2:$G$151,4,FALSE)</f>
        <v>agaricites</v>
      </c>
      <c r="K1327" s="1">
        <v>20</v>
      </c>
      <c r="L1327" s="1">
        <v>15</v>
      </c>
      <c r="M1327" s="1">
        <v>18</v>
      </c>
      <c r="N1327">
        <f t="shared" si="77"/>
        <v>989.60168588078477</v>
      </c>
      <c r="O1327">
        <v>10</v>
      </c>
      <c r="P1327" t="s">
        <v>29</v>
      </c>
      <c r="Q1327" t="s">
        <v>30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f t="shared" si="78"/>
        <v>0</v>
      </c>
      <c r="Y1327">
        <f t="shared" si="79"/>
        <v>989.60168588078477</v>
      </c>
    </row>
    <row r="1328" spans="1:25">
      <c r="A1328">
        <v>2020</v>
      </c>
      <c r="B1328" t="s">
        <v>70</v>
      </c>
      <c r="C1328">
        <v>2</v>
      </c>
      <c r="D1328" t="s">
        <v>79</v>
      </c>
      <c r="E1328">
        <v>52</v>
      </c>
      <c r="F1328">
        <v>2</v>
      </c>
      <c r="G1328" t="s">
        <v>27</v>
      </c>
      <c r="H1328" t="s">
        <v>31</v>
      </c>
      <c r="I1328" t="str">
        <f>VLOOKUP(H1328,CODE_SHEET!$A$2:$G$151,3,FALSE)</f>
        <v>Siderastrea</v>
      </c>
      <c r="J1328" t="str">
        <f>VLOOKUP(H1328,CODE_SHEET!$A$2:$G$151,4,FALSE)</f>
        <v>siderea</v>
      </c>
      <c r="K1328" s="1">
        <v>23</v>
      </c>
      <c r="L1328" s="1">
        <v>17</v>
      </c>
      <c r="M1328" s="1">
        <v>5</v>
      </c>
      <c r="N1328">
        <f t="shared" si="77"/>
        <v>314.15926535897927</v>
      </c>
      <c r="O1328">
        <v>10</v>
      </c>
      <c r="P1328" t="s">
        <v>29</v>
      </c>
      <c r="Q1328" t="s">
        <v>30</v>
      </c>
      <c r="R1328">
        <v>100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f t="shared" si="78"/>
        <v>0</v>
      </c>
      <c r="Y1328">
        <f t="shared" si="79"/>
        <v>314.15926535897927</v>
      </c>
    </row>
    <row r="1329" spans="1:25">
      <c r="A1329">
        <v>2020</v>
      </c>
      <c r="B1329" t="s">
        <v>70</v>
      </c>
      <c r="C1329">
        <v>2</v>
      </c>
      <c r="D1329" t="s">
        <v>79</v>
      </c>
      <c r="E1329">
        <v>52</v>
      </c>
      <c r="F1329">
        <v>2</v>
      </c>
      <c r="G1329" t="s">
        <v>27</v>
      </c>
      <c r="H1329" t="s">
        <v>33</v>
      </c>
      <c r="I1329" t="str">
        <f>VLOOKUP(H1329,CODE_SHEET!$A$2:$G$151,3,FALSE)</f>
        <v>Agaricia</v>
      </c>
      <c r="J1329" t="str">
        <f>VLOOKUP(H1329,CODE_SHEET!$A$2:$G$151,4,FALSE)</f>
        <v>agaricites</v>
      </c>
      <c r="K1329" s="1">
        <v>10</v>
      </c>
      <c r="L1329" s="1">
        <v>8</v>
      </c>
      <c r="M1329" s="1">
        <v>16</v>
      </c>
      <c r="N1329">
        <f t="shared" si="77"/>
        <v>452.38934211693021</v>
      </c>
      <c r="O1329">
        <v>10</v>
      </c>
      <c r="P1329" t="s">
        <v>29</v>
      </c>
      <c r="Q1329" t="s">
        <v>30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f t="shared" si="78"/>
        <v>0</v>
      </c>
      <c r="Y1329">
        <f t="shared" si="79"/>
        <v>452.38934211693021</v>
      </c>
    </row>
    <row r="1330" spans="1:25">
      <c r="A1330">
        <v>2020</v>
      </c>
      <c r="B1330" t="s">
        <v>70</v>
      </c>
      <c r="C1330">
        <v>2</v>
      </c>
      <c r="D1330" t="s">
        <v>79</v>
      </c>
      <c r="E1330">
        <v>52</v>
      </c>
      <c r="F1330">
        <v>2</v>
      </c>
      <c r="G1330" t="s">
        <v>27</v>
      </c>
      <c r="H1330" t="s">
        <v>49</v>
      </c>
      <c r="I1330" t="str">
        <f>VLOOKUP(H1330,CODE_SHEET!$A$2:$G$151,3,FALSE)</f>
        <v xml:space="preserve">Stephanocoenia </v>
      </c>
      <c r="J1330" t="str">
        <f>VLOOKUP(H1330,CODE_SHEET!$A$2:$G$151,4,FALSE)</f>
        <v>intersepta</v>
      </c>
      <c r="K1330" s="1">
        <v>12</v>
      </c>
      <c r="L1330" s="1">
        <v>10</v>
      </c>
      <c r="M1330" s="1">
        <v>6</v>
      </c>
      <c r="N1330">
        <f t="shared" si="77"/>
        <v>207.34511513692632</v>
      </c>
      <c r="O1330">
        <v>10</v>
      </c>
      <c r="P1330" t="s">
        <v>29</v>
      </c>
      <c r="Q1330" t="s">
        <v>30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f t="shared" si="78"/>
        <v>0</v>
      </c>
      <c r="Y1330">
        <f t="shared" si="79"/>
        <v>207.34511513692632</v>
      </c>
    </row>
    <row r="1331" spans="1:25">
      <c r="A1331">
        <v>2020</v>
      </c>
      <c r="B1331" t="s">
        <v>70</v>
      </c>
      <c r="C1331">
        <v>2</v>
      </c>
      <c r="D1331" t="s">
        <v>79</v>
      </c>
      <c r="E1331">
        <v>52</v>
      </c>
      <c r="F1331">
        <v>2</v>
      </c>
      <c r="G1331" t="s">
        <v>27</v>
      </c>
      <c r="H1331" t="s">
        <v>32</v>
      </c>
      <c r="I1331" t="str">
        <f>VLOOKUP(H1331,CODE_SHEET!$A$2:$G$151,3,FALSE)</f>
        <v>Porites</v>
      </c>
      <c r="J1331" t="str">
        <f>VLOOKUP(H1331,CODE_SHEET!$A$2:$G$151,4,FALSE)</f>
        <v>porites</v>
      </c>
      <c r="K1331" s="1">
        <v>30</v>
      </c>
      <c r="L1331" s="1">
        <v>15</v>
      </c>
      <c r="M1331" s="1">
        <v>10</v>
      </c>
      <c r="N1331">
        <f t="shared" si="77"/>
        <v>706.85834705770344</v>
      </c>
      <c r="O1331">
        <v>10</v>
      </c>
      <c r="P1331" t="s">
        <v>29</v>
      </c>
      <c r="Q1331" t="s">
        <v>30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30</v>
      </c>
      <c r="X1331">
        <f t="shared" si="78"/>
        <v>212.05750411731103</v>
      </c>
      <c r="Y1331">
        <f t="shared" si="79"/>
        <v>494.80084294039239</v>
      </c>
    </row>
    <row r="1332" spans="1:25">
      <c r="A1332">
        <v>2020</v>
      </c>
      <c r="B1332" t="s">
        <v>70</v>
      </c>
      <c r="C1332">
        <v>2</v>
      </c>
      <c r="D1332" t="s">
        <v>79</v>
      </c>
      <c r="E1332">
        <v>52</v>
      </c>
      <c r="F1332">
        <v>2</v>
      </c>
      <c r="G1332" t="s">
        <v>27</v>
      </c>
      <c r="H1332" t="s">
        <v>33</v>
      </c>
      <c r="I1332" t="str">
        <f>VLOOKUP(H1332,CODE_SHEET!$A$2:$G$151,3,FALSE)</f>
        <v>Agaricia</v>
      </c>
      <c r="J1332" t="str">
        <f>VLOOKUP(H1332,CODE_SHEET!$A$2:$G$151,4,FALSE)</f>
        <v>agaricites</v>
      </c>
      <c r="K1332" s="1">
        <v>10</v>
      </c>
      <c r="L1332" s="1">
        <v>7</v>
      </c>
      <c r="M1332" s="1">
        <v>2</v>
      </c>
      <c r="N1332">
        <f t="shared" si="77"/>
        <v>53.407075111026487</v>
      </c>
      <c r="O1332">
        <v>10</v>
      </c>
      <c r="P1332" t="s">
        <v>29</v>
      </c>
      <c r="Q1332" t="s">
        <v>30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f t="shared" si="78"/>
        <v>0</v>
      </c>
      <c r="Y1332">
        <f t="shared" si="79"/>
        <v>53.407075111026487</v>
      </c>
    </row>
    <row r="1333" spans="1:25">
      <c r="A1333">
        <v>2020</v>
      </c>
      <c r="B1333" t="s">
        <v>70</v>
      </c>
      <c r="C1333">
        <v>2</v>
      </c>
      <c r="D1333" t="s">
        <v>79</v>
      </c>
      <c r="E1333">
        <v>52</v>
      </c>
      <c r="F1333">
        <v>2</v>
      </c>
      <c r="G1333" t="s">
        <v>27</v>
      </c>
      <c r="H1333" t="s">
        <v>39</v>
      </c>
      <c r="I1333" t="str">
        <f>VLOOKUP(H1333,CODE_SHEET!$A$2:$G$151,3,FALSE)</f>
        <v>Orbicella</v>
      </c>
      <c r="J1333" t="str">
        <f>VLOOKUP(H1333,CODE_SHEET!$A$2:$G$151,4,FALSE)</f>
        <v>faveolata</v>
      </c>
      <c r="K1333" s="1">
        <v>40</v>
      </c>
      <c r="L1333" s="1">
        <v>30</v>
      </c>
      <c r="M1333" s="1">
        <v>40</v>
      </c>
      <c r="N1333">
        <f t="shared" si="77"/>
        <v>4398.2297150257109</v>
      </c>
      <c r="O1333">
        <v>10</v>
      </c>
      <c r="P1333" t="s">
        <v>29</v>
      </c>
      <c r="Q1333" t="s">
        <v>30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20</v>
      </c>
      <c r="X1333">
        <f t="shared" si="78"/>
        <v>879.64594300514227</v>
      </c>
      <c r="Y1333">
        <f t="shared" si="79"/>
        <v>3518.5837720205686</v>
      </c>
    </row>
    <row r="1334" spans="1:25">
      <c r="A1334">
        <v>2020</v>
      </c>
      <c r="B1334" t="s">
        <v>70</v>
      </c>
      <c r="C1334">
        <v>2</v>
      </c>
      <c r="D1334" t="s">
        <v>79</v>
      </c>
      <c r="E1334">
        <v>52</v>
      </c>
      <c r="F1334">
        <v>2</v>
      </c>
      <c r="G1334" t="s">
        <v>27</v>
      </c>
      <c r="H1334" t="s">
        <v>33</v>
      </c>
      <c r="I1334" t="str">
        <f>VLOOKUP(H1334,CODE_SHEET!$A$2:$G$151,3,FALSE)</f>
        <v>Agaricia</v>
      </c>
      <c r="J1334" t="str">
        <f>VLOOKUP(H1334,CODE_SHEET!$A$2:$G$151,4,FALSE)</f>
        <v>agaricites</v>
      </c>
      <c r="K1334" s="1">
        <v>12</v>
      </c>
      <c r="L1334" s="1">
        <v>7</v>
      </c>
      <c r="M1334" s="1">
        <v>2</v>
      </c>
      <c r="N1334">
        <f t="shared" si="77"/>
        <v>59.690260418206066</v>
      </c>
      <c r="O1334">
        <v>10</v>
      </c>
      <c r="P1334" t="s">
        <v>29</v>
      </c>
      <c r="Q1334" t="s">
        <v>30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f t="shared" si="78"/>
        <v>0</v>
      </c>
      <c r="Y1334">
        <f t="shared" si="79"/>
        <v>59.690260418206066</v>
      </c>
    </row>
    <row r="1335" spans="1:25">
      <c r="A1335">
        <v>2020</v>
      </c>
      <c r="B1335" t="s">
        <v>70</v>
      </c>
      <c r="C1335">
        <v>2</v>
      </c>
      <c r="D1335" t="s">
        <v>79</v>
      </c>
      <c r="E1335">
        <v>52</v>
      </c>
      <c r="F1335">
        <v>2</v>
      </c>
      <c r="G1335" t="s">
        <v>27</v>
      </c>
      <c r="H1335" t="s">
        <v>32</v>
      </c>
      <c r="I1335" t="str">
        <f>VLOOKUP(H1335,CODE_SHEET!$A$2:$G$151,3,FALSE)</f>
        <v>Porites</v>
      </c>
      <c r="J1335" t="str">
        <f>VLOOKUP(H1335,CODE_SHEET!$A$2:$G$151,4,FALSE)</f>
        <v>porites</v>
      </c>
      <c r="K1335" s="1">
        <v>25</v>
      </c>
      <c r="L1335" s="1">
        <v>15</v>
      </c>
      <c r="M1335" s="1">
        <v>10</v>
      </c>
      <c r="N1335">
        <f t="shared" si="77"/>
        <v>628.31853071795865</v>
      </c>
      <c r="O1335">
        <v>10</v>
      </c>
      <c r="P1335" t="s">
        <v>29</v>
      </c>
      <c r="Q1335" t="s">
        <v>30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40</v>
      </c>
      <c r="X1335">
        <f t="shared" si="78"/>
        <v>251.32741228718348</v>
      </c>
      <c r="Y1335">
        <f t="shared" si="79"/>
        <v>376.99111843077515</v>
      </c>
    </row>
    <row r="1336" spans="1:25">
      <c r="A1336">
        <v>2020</v>
      </c>
      <c r="B1336" t="s">
        <v>70</v>
      </c>
      <c r="C1336">
        <v>2</v>
      </c>
      <c r="D1336" t="s">
        <v>79</v>
      </c>
      <c r="E1336">
        <v>52</v>
      </c>
      <c r="F1336">
        <v>2</v>
      </c>
      <c r="G1336" t="s">
        <v>27</v>
      </c>
      <c r="H1336" t="s">
        <v>33</v>
      </c>
      <c r="I1336" t="str">
        <f>VLOOKUP(H1336,CODE_SHEET!$A$2:$G$151,3,FALSE)</f>
        <v>Agaricia</v>
      </c>
      <c r="J1336" t="str">
        <f>VLOOKUP(H1336,CODE_SHEET!$A$2:$G$151,4,FALSE)</f>
        <v>agaricites</v>
      </c>
      <c r="K1336" s="1">
        <v>12</v>
      </c>
      <c r="L1336" s="1">
        <v>10</v>
      </c>
      <c r="M1336" s="1">
        <v>5</v>
      </c>
      <c r="N1336">
        <f t="shared" si="77"/>
        <v>172.7875959474386</v>
      </c>
      <c r="O1336">
        <v>10</v>
      </c>
      <c r="P1336" t="s">
        <v>29</v>
      </c>
      <c r="Q1336" t="s">
        <v>30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30</v>
      </c>
      <c r="X1336">
        <f t="shared" si="78"/>
        <v>51.836278784231581</v>
      </c>
      <c r="Y1336">
        <f t="shared" si="79"/>
        <v>120.95131716320702</v>
      </c>
    </row>
    <row r="1337" spans="1:25">
      <c r="A1337">
        <v>2020</v>
      </c>
      <c r="B1337" t="s">
        <v>70</v>
      </c>
      <c r="C1337">
        <v>2</v>
      </c>
      <c r="D1337" t="s">
        <v>79</v>
      </c>
      <c r="E1337">
        <v>52</v>
      </c>
      <c r="F1337">
        <v>2</v>
      </c>
      <c r="G1337" t="s">
        <v>27</v>
      </c>
      <c r="H1337" t="s">
        <v>67</v>
      </c>
      <c r="I1337" t="str">
        <f>VLOOKUP(H1337,CODE_SHEET!$A$2:$G$151,3,FALSE)</f>
        <v>Mycetophellia</v>
      </c>
      <c r="J1337" t="str">
        <f>VLOOKUP(H1337,CODE_SHEET!$A$2:$G$151,4,FALSE)</f>
        <v>aliciae</v>
      </c>
      <c r="K1337" s="1">
        <v>10</v>
      </c>
      <c r="L1337" s="1">
        <v>8</v>
      </c>
      <c r="M1337" s="1">
        <v>2</v>
      </c>
      <c r="N1337">
        <f t="shared" si="77"/>
        <v>56.548667764616276</v>
      </c>
      <c r="O1337">
        <v>10</v>
      </c>
      <c r="P1337" t="s">
        <v>29</v>
      </c>
      <c r="Q1337" t="s">
        <v>30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f t="shared" si="78"/>
        <v>0</v>
      </c>
      <c r="Y1337">
        <f t="shared" si="79"/>
        <v>56.548667764616276</v>
      </c>
    </row>
    <row r="1338" spans="1:25">
      <c r="A1338">
        <v>2020</v>
      </c>
      <c r="B1338" t="s">
        <v>70</v>
      </c>
      <c r="C1338">
        <v>2</v>
      </c>
      <c r="D1338" t="s">
        <v>79</v>
      </c>
      <c r="E1338">
        <v>52</v>
      </c>
      <c r="F1338">
        <v>2</v>
      </c>
      <c r="G1338" t="s">
        <v>27</v>
      </c>
      <c r="H1338" t="s">
        <v>43</v>
      </c>
      <c r="I1338" t="str">
        <f>VLOOKUP(H1338,CODE_SHEET!$A$2:$G$151,3,FALSE)</f>
        <v>Montastraea</v>
      </c>
      <c r="J1338" t="str">
        <f>VLOOKUP(H1338,CODE_SHEET!$A$2:$G$151,4,FALSE)</f>
        <v>cavernosa</v>
      </c>
      <c r="K1338" s="1">
        <v>25</v>
      </c>
      <c r="L1338" s="1">
        <v>12</v>
      </c>
      <c r="M1338" s="1">
        <v>18</v>
      </c>
      <c r="N1338">
        <f t="shared" si="77"/>
        <v>1046.1503536454011</v>
      </c>
      <c r="O1338">
        <v>10</v>
      </c>
      <c r="P1338" t="s">
        <v>29</v>
      </c>
      <c r="Q1338" t="s">
        <v>30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5</v>
      </c>
      <c r="X1338">
        <f t="shared" si="78"/>
        <v>52.30751768227006</v>
      </c>
      <c r="Y1338">
        <f t="shared" si="79"/>
        <v>993.84283596313105</v>
      </c>
    </row>
    <row r="1339" spans="1:25">
      <c r="A1339">
        <v>2020</v>
      </c>
      <c r="B1339" t="s">
        <v>70</v>
      </c>
      <c r="C1339">
        <v>2</v>
      </c>
      <c r="D1339" t="s">
        <v>79</v>
      </c>
      <c r="E1339">
        <v>52</v>
      </c>
      <c r="F1339">
        <v>2</v>
      </c>
      <c r="G1339" t="s">
        <v>27</v>
      </c>
      <c r="H1339" t="s">
        <v>35</v>
      </c>
      <c r="I1339" t="str">
        <f>VLOOKUP(H1339,CODE_SHEET!$A$2:$G$151,3,FALSE)</f>
        <v>Orbicella</v>
      </c>
      <c r="J1339" t="str">
        <f>VLOOKUP(H1339,CODE_SHEET!$A$2:$G$151,4,FALSE)</f>
        <v>franksi</v>
      </c>
      <c r="K1339" s="1">
        <v>25</v>
      </c>
      <c r="L1339" s="1">
        <v>15</v>
      </c>
      <c r="M1339" s="1">
        <v>10</v>
      </c>
      <c r="N1339">
        <f t="shared" ref="N1339:N1402" si="80">PI()*(K1339/2)*M1339+PI()*(L1339/2)*M1339</f>
        <v>628.31853071795865</v>
      </c>
      <c r="O1339">
        <v>10</v>
      </c>
      <c r="P1339" t="s">
        <v>29</v>
      </c>
      <c r="Q1339" t="s">
        <v>30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f t="shared" si="78"/>
        <v>0</v>
      </c>
      <c r="Y1339">
        <f t="shared" si="79"/>
        <v>628.31853071795865</v>
      </c>
    </row>
    <row r="1340" spans="1:25">
      <c r="A1340">
        <v>2020</v>
      </c>
      <c r="B1340" t="s">
        <v>70</v>
      </c>
      <c r="C1340">
        <v>2</v>
      </c>
      <c r="D1340" t="s">
        <v>79</v>
      </c>
      <c r="E1340">
        <v>52</v>
      </c>
      <c r="F1340">
        <v>2</v>
      </c>
      <c r="G1340" t="s">
        <v>27</v>
      </c>
      <c r="H1340" t="s">
        <v>33</v>
      </c>
      <c r="I1340" t="str">
        <f>VLOOKUP(H1340,CODE_SHEET!$A$2:$G$151,3,FALSE)</f>
        <v>Agaricia</v>
      </c>
      <c r="J1340" t="str">
        <f>VLOOKUP(H1340,CODE_SHEET!$A$2:$G$151,4,FALSE)</f>
        <v>agaricites</v>
      </c>
      <c r="K1340" s="1">
        <v>22</v>
      </c>
      <c r="L1340" s="1">
        <v>10</v>
      </c>
      <c r="M1340" s="1">
        <v>23</v>
      </c>
      <c r="N1340">
        <f t="shared" si="80"/>
        <v>1156.1060965210438</v>
      </c>
      <c r="O1340">
        <v>10</v>
      </c>
      <c r="P1340" t="s">
        <v>29</v>
      </c>
      <c r="Q1340" t="s">
        <v>30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15</v>
      </c>
      <c r="X1340">
        <f t="shared" si="78"/>
        <v>173.41591447815657</v>
      </c>
      <c r="Y1340">
        <f t="shared" si="79"/>
        <v>982.69018204288727</v>
      </c>
    </row>
    <row r="1341" spans="1:25">
      <c r="A1341">
        <v>2020</v>
      </c>
      <c r="B1341" t="s">
        <v>70</v>
      </c>
      <c r="C1341">
        <v>2</v>
      </c>
      <c r="D1341" t="s">
        <v>79</v>
      </c>
      <c r="E1341">
        <v>52</v>
      </c>
      <c r="F1341">
        <v>2</v>
      </c>
      <c r="G1341" t="s">
        <v>27</v>
      </c>
      <c r="H1341" t="s">
        <v>33</v>
      </c>
      <c r="I1341" t="str">
        <f>VLOOKUP(H1341,CODE_SHEET!$A$2:$G$151,3,FALSE)</f>
        <v>Agaricia</v>
      </c>
      <c r="J1341" t="str">
        <f>VLOOKUP(H1341,CODE_SHEET!$A$2:$G$151,4,FALSE)</f>
        <v>agaricites</v>
      </c>
      <c r="K1341" s="1">
        <v>11</v>
      </c>
      <c r="L1341" s="1">
        <v>8</v>
      </c>
      <c r="M1341" s="1">
        <v>1</v>
      </c>
      <c r="N1341">
        <f t="shared" si="80"/>
        <v>29.845130209103033</v>
      </c>
      <c r="O1341">
        <v>10</v>
      </c>
      <c r="P1341" t="s">
        <v>29</v>
      </c>
      <c r="Q1341" t="s">
        <v>30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f t="shared" si="78"/>
        <v>0</v>
      </c>
      <c r="Y1341">
        <f t="shared" si="79"/>
        <v>29.845130209103033</v>
      </c>
    </row>
    <row r="1342" spans="1:25">
      <c r="A1342">
        <v>2020</v>
      </c>
      <c r="B1342" t="s">
        <v>70</v>
      </c>
      <c r="C1342">
        <v>2</v>
      </c>
      <c r="D1342" t="s">
        <v>79</v>
      </c>
      <c r="E1342">
        <v>52</v>
      </c>
      <c r="F1342">
        <v>2</v>
      </c>
      <c r="G1342" t="s">
        <v>27</v>
      </c>
      <c r="H1342" t="s">
        <v>67</v>
      </c>
      <c r="I1342" t="str">
        <f>VLOOKUP(H1342,CODE_SHEET!$A$2:$G$151,3,FALSE)</f>
        <v>Mycetophellia</v>
      </c>
      <c r="J1342" t="str">
        <f>VLOOKUP(H1342,CODE_SHEET!$A$2:$G$151,4,FALSE)</f>
        <v>aliciae</v>
      </c>
      <c r="K1342" s="1">
        <v>23</v>
      </c>
      <c r="L1342" s="1">
        <v>11</v>
      </c>
      <c r="M1342" s="1">
        <v>1</v>
      </c>
      <c r="N1342">
        <f t="shared" si="80"/>
        <v>53.407075111026479</v>
      </c>
      <c r="O1342">
        <v>10</v>
      </c>
      <c r="P1342" t="s">
        <v>29</v>
      </c>
      <c r="Q1342" t="s">
        <v>30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f t="shared" si="78"/>
        <v>0</v>
      </c>
      <c r="Y1342">
        <f t="shared" si="79"/>
        <v>53.407075111026479</v>
      </c>
    </row>
    <row r="1343" spans="1:25">
      <c r="A1343">
        <v>2020</v>
      </c>
      <c r="B1343" t="s">
        <v>70</v>
      </c>
      <c r="C1343">
        <v>2</v>
      </c>
      <c r="D1343" t="s">
        <v>79</v>
      </c>
      <c r="E1343">
        <v>52</v>
      </c>
      <c r="F1343">
        <v>2</v>
      </c>
      <c r="G1343" t="s">
        <v>27</v>
      </c>
      <c r="H1343" t="s">
        <v>33</v>
      </c>
      <c r="I1343" t="str">
        <f>VLOOKUP(H1343,CODE_SHEET!$A$2:$G$151,3,FALSE)</f>
        <v>Agaricia</v>
      </c>
      <c r="J1343" t="str">
        <f>VLOOKUP(H1343,CODE_SHEET!$A$2:$G$151,4,FALSE)</f>
        <v>agaricites</v>
      </c>
      <c r="K1343" s="1">
        <v>25</v>
      </c>
      <c r="L1343" s="1">
        <v>8</v>
      </c>
      <c r="M1343" s="1">
        <v>10</v>
      </c>
      <c r="N1343">
        <f t="shared" si="80"/>
        <v>518.36278784231592</v>
      </c>
      <c r="O1343">
        <v>10</v>
      </c>
      <c r="P1343" t="s">
        <v>41</v>
      </c>
      <c r="Q1343" t="s">
        <v>45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30</v>
      </c>
      <c r="X1343">
        <f t="shared" si="78"/>
        <v>155.50883635269477</v>
      </c>
      <c r="Y1343">
        <f t="shared" si="79"/>
        <v>362.85395148962118</v>
      </c>
    </row>
    <row r="1344" spans="1:25">
      <c r="A1344">
        <v>2020</v>
      </c>
      <c r="B1344" t="s">
        <v>70</v>
      </c>
      <c r="C1344">
        <v>2</v>
      </c>
      <c r="D1344" t="s">
        <v>79</v>
      </c>
      <c r="E1344">
        <v>52</v>
      </c>
      <c r="F1344">
        <v>2</v>
      </c>
      <c r="G1344" t="s">
        <v>27</v>
      </c>
      <c r="H1344" t="s">
        <v>33</v>
      </c>
      <c r="I1344" t="str">
        <f>VLOOKUP(H1344,CODE_SHEET!$A$2:$G$151,3,FALSE)</f>
        <v>Agaricia</v>
      </c>
      <c r="J1344" t="str">
        <f>VLOOKUP(H1344,CODE_SHEET!$A$2:$G$151,4,FALSE)</f>
        <v>agaricites</v>
      </c>
      <c r="K1344" s="1">
        <v>10</v>
      </c>
      <c r="L1344" s="1">
        <v>8</v>
      </c>
      <c r="M1344" s="1">
        <v>1</v>
      </c>
      <c r="N1344">
        <f t="shared" si="80"/>
        <v>28.274333882308138</v>
      </c>
      <c r="O1344">
        <v>10</v>
      </c>
      <c r="P1344" t="s">
        <v>29</v>
      </c>
      <c r="Q1344" t="s">
        <v>30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f t="shared" si="78"/>
        <v>0</v>
      </c>
      <c r="Y1344">
        <f t="shared" si="79"/>
        <v>28.274333882308138</v>
      </c>
    </row>
    <row r="1345" spans="1:25">
      <c r="A1345">
        <v>2020</v>
      </c>
      <c r="B1345" t="s">
        <v>70</v>
      </c>
      <c r="C1345">
        <v>2</v>
      </c>
      <c r="D1345" t="s">
        <v>79</v>
      </c>
      <c r="E1345">
        <v>52</v>
      </c>
      <c r="F1345">
        <v>2</v>
      </c>
      <c r="G1345" t="s">
        <v>27</v>
      </c>
      <c r="H1345" t="s">
        <v>33</v>
      </c>
      <c r="I1345" t="str">
        <f>VLOOKUP(H1345,CODE_SHEET!$A$2:$G$151,3,FALSE)</f>
        <v>Agaricia</v>
      </c>
      <c r="J1345" t="str">
        <f>VLOOKUP(H1345,CODE_SHEET!$A$2:$G$151,4,FALSE)</f>
        <v>agaricites</v>
      </c>
      <c r="K1345" s="1">
        <v>11</v>
      </c>
      <c r="L1345" s="1">
        <v>7</v>
      </c>
      <c r="M1345" s="1">
        <v>12</v>
      </c>
      <c r="N1345">
        <f t="shared" si="80"/>
        <v>339.29200658769764</v>
      </c>
      <c r="O1345">
        <v>10</v>
      </c>
      <c r="P1345" t="s">
        <v>29</v>
      </c>
      <c r="Q1345" t="s">
        <v>30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f t="shared" si="78"/>
        <v>0</v>
      </c>
      <c r="Y1345">
        <f t="shared" si="79"/>
        <v>339.29200658769764</v>
      </c>
    </row>
    <row r="1346" spans="1:25">
      <c r="A1346">
        <v>2020</v>
      </c>
      <c r="B1346" t="s">
        <v>70</v>
      </c>
      <c r="C1346">
        <v>2</v>
      </c>
      <c r="D1346" t="s">
        <v>79</v>
      </c>
      <c r="E1346">
        <v>52</v>
      </c>
      <c r="F1346">
        <v>2</v>
      </c>
      <c r="G1346" t="s">
        <v>27</v>
      </c>
      <c r="H1346" t="s">
        <v>49</v>
      </c>
      <c r="I1346" t="str">
        <f>VLOOKUP(H1346,CODE_SHEET!$A$2:$G$151,3,FALSE)</f>
        <v xml:space="preserve">Stephanocoenia </v>
      </c>
      <c r="J1346" t="str">
        <f>VLOOKUP(H1346,CODE_SHEET!$A$2:$G$151,4,FALSE)</f>
        <v>intersepta</v>
      </c>
      <c r="K1346" s="1">
        <v>13</v>
      </c>
      <c r="L1346" s="1">
        <v>11</v>
      </c>
      <c r="M1346" s="1">
        <v>10</v>
      </c>
      <c r="N1346">
        <f t="shared" si="80"/>
        <v>376.99111843077515</v>
      </c>
      <c r="O1346">
        <v>10</v>
      </c>
      <c r="P1346" t="s">
        <v>29</v>
      </c>
      <c r="Q1346" t="s">
        <v>30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f t="shared" si="78"/>
        <v>0</v>
      </c>
      <c r="Y1346">
        <f t="shared" si="79"/>
        <v>376.99111843077515</v>
      </c>
    </row>
    <row r="1347" spans="1:25">
      <c r="A1347">
        <v>2020</v>
      </c>
      <c r="B1347" t="s">
        <v>70</v>
      </c>
      <c r="C1347">
        <v>2</v>
      </c>
      <c r="D1347" t="s">
        <v>79</v>
      </c>
      <c r="E1347">
        <v>52</v>
      </c>
      <c r="F1347">
        <v>2</v>
      </c>
      <c r="G1347" t="s">
        <v>27</v>
      </c>
      <c r="H1347" t="s">
        <v>33</v>
      </c>
      <c r="I1347" t="str">
        <f>VLOOKUP(H1347,CODE_SHEET!$A$2:$G$151,3,FALSE)</f>
        <v>Agaricia</v>
      </c>
      <c r="J1347" t="str">
        <f>VLOOKUP(H1347,CODE_SHEET!$A$2:$G$151,4,FALSE)</f>
        <v>agaricites</v>
      </c>
      <c r="K1347" s="1">
        <v>20</v>
      </c>
      <c r="L1347" s="1">
        <v>10</v>
      </c>
      <c r="M1347" s="1">
        <v>10</v>
      </c>
      <c r="N1347">
        <f t="shared" si="80"/>
        <v>471.23889803846896</v>
      </c>
      <c r="O1347">
        <v>10</v>
      </c>
      <c r="P1347" t="s">
        <v>29</v>
      </c>
      <c r="Q1347" t="s">
        <v>30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75</v>
      </c>
      <c r="X1347">
        <f t="shared" si="78"/>
        <v>353.42917352885172</v>
      </c>
      <c r="Y1347">
        <f t="shared" si="79"/>
        <v>117.80972450961724</v>
      </c>
    </row>
    <row r="1348" spans="1:25">
      <c r="A1348">
        <v>2020</v>
      </c>
      <c r="B1348" t="s">
        <v>70</v>
      </c>
      <c r="C1348">
        <v>2</v>
      </c>
      <c r="D1348" t="s">
        <v>79</v>
      </c>
      <c r="E1348">
        <v>52</v>
      </c>
      <c r="F1348">
        <v>2</v>
      </c>
      <c r="G1348" t="s">
        <v>27</v>
      </c>
      <c r="H1348" t="s">
        <v>33</v>
      </c>
      <c r="I1348" t="str">
        <f>VLOOKUP(H1348,CODE_SHEET!$A$2:$G$151,3,FALSE)</f>
        <v>Agaricia</v>
      </c>
      <c r="J1348" t="str">
        <f>VLOOKUP(H1348,CODE_SHEET!$A$2:$G$151,4,FALSE)</f>
        <v>agaricites</v>
      </c>
      <c r="K1348" s="1">
        <v>22</v>
      </c>
      <c r="L1348" s="1">
        <v>12</v>
      </c>
      <c r="M1348" s="1">
        <v>10</v>
      </c>
      <c r="N1348">
        <f t="shared" si="80"/>
        <v>534.07075111026484</v>
      </c>
      <c r="O1348">
        <v>10</v>
      </c>
      <c r="P1348" t="s">
        <v>29</v>
      </c>
      <c r="Q1348" t="s">
        <v>30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f t="shared" si="78"/>
        <v>0</v>
      </c>
      <c r="Y1348">
        <f t="shared" si="79"/>
        <v>534.07075111026484</v>
      </c>
    </row>
    <row r="1349" spans="1:25">
      <c r="A1349">
        <v>2020</v>
      </c>
      <c r="B1349" t="s">
        <v>70</v>
      </c>
      <c r="C1349">
        <v>2</v>
      </c>
      <c r="D1349" t="s">
        <v>79</v>
      </c>
      <c r="E1349">
        <v>52</v>
      </c>
      <c r="F1349">
        <v>2</v>
      </c>
      <c r="G1349" t="s">
        <v>27</v>
      </c>
      <c r="H1349" t="s">
        <v>49</v>
      </c>
      <c r="I1349" t="str">
        <f>VLOOKUP(H1349,CODE_SHEET!$A$2:$G$151,3,FALSE)</f>
        <v xml:space="preserve">Stephanocoenia </v>
      </c>
      <c r="J1349" t="str">
        <f>VLOOKUP(H1349,CODE_SHEET!$A$2:$G$151,4,FALSE)</f>
        <v>intersepta</v>
      </c>
      <c r="K1349" s="1">
        <v>24</v>
      </c>
      <c r="L1349" s="1">
        <v>18</v>
      </c>
      <c r="M1349" s="1">
        <v>15</v>
      </c>
      <c r="N1349">
        <f t="shared" si="80"/>
        <v>989.60168588078477</v>
      </c>
      <c r="O1349">
        <v>10</v>
      </c>
      <c r="P1349" t="s">
        <v>29</v>
      </c>
      <c r="Q1349" t="s">
        <v>30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f t="shared" si="78"/>
        <v>0</v>
      </c>
      <c r="Y1349">
        <f t="shared" si="79"/>
        <v>989.60168588078477</v>
      </c>
    </row>
    <row r="1350" spans="1:25">
      <c r="A1350">
        <v>2020</v>
      </c>
      <c r="B1350" t="s">
        <v>70</v>
      </c>
      <c r="C1350">
        <v>2</v>
      </c>
      <c r="D1350" t="s">
        <v>79</v>
      </c>
      <c r="E1350">
        <v>52</v>
      </c>
      <c r="F1350">
        <v>2</v>
      </c>
      <c r="G1350" t="s">
        <v>27</v>
      </c>
      <c r="H1350" t="s">
        <v>31</v>
      </c>
      <c r="I1350" t="str">
        <f>VLOOKUP(H1350,CODE_SHEET!$A$2:$G$151,3,FALSE)</f>
        <v>Siderastrea</v>
      </c>
      <c r="J1350" t="str">
        <f>VLOOKUP(H1350,CODE_SHEET!$A$2:$G$151,4,FALSE)</f>
        <v>siderea</v>
      </c>
      <c r="K1350" s="1">
        <v>15</v>
      </c>
      <c r="L1350" s="1">
        <v>4</v>
      </c>
      <c r="M1350" s="1">
        <v>2</v>
      </c>
      <c r="N1350">
        <f t="shared" si="80"/>
        <v>59.690260418206066</v>
      </c>
      <c r="O1350">
        <v>10</v>
      </c>
      <c r="P1350" t="s">
        <v>29</v>
      </c>
      <c r="Q1350" t="s">
        <v>30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30</v>
      </c>
      <c r="X1350">
        <f t="shared" si="78"/>
        <v>17.907078125461819</v>
      </c>
      <c r="Y1350">
        <f t="shared" si="79"/>
        <v>41.783182292744243</v>
      </c>
    </row>
    <row r="1351" spans="1:25">
      <c r="A1351">
        <v>2020</v>
      </c>
      <c r="B1351" t="s">
        <v>70</v>
      </c>
      <c r="C1351">
        <v>2</v>
      </c>
      <c r="D1351" t="s">
        <v>79</v>
      </c>
      <c r="E1351">
        <v>52</v>
      </c>
      <c r="F1351">
        <v>2</v>
      </c>
      <c r="G1351" t="s">
        <v>27</v>
      </c>
      <c r="H1351" t="s">
        <v>52</v>
      </c>
      <c r="I1351" t="str">
        <f>VLOOKUP(H1351,CODE_SHEET!$A$2:$G$151,3,FALSE)</f>
        <v>Dichocoenia</v>
      </c>
      <c r="J1351" t="str">
        <f>VLOOKUP(H1351,CODE_SHEET!$A$2:$G$151,4,FALSE)</f>
        <v>stokesii</v>
      </c>
      <c r="K1351" s="1">
        <v>16</v>
      </c>
      <c r="L1351" s="1">
        <v>17</v>
      </c>
      <c r="M1351" s="1">
        <v>4</v>
      </c>
      <c r="N1351">
        <f t="shared" si="80"/>
        <v>207.34511513692635</v>
      </c>
      <c r="O1351">
        <v>10</v>
      </c>
      <c r="P1351" t="s">
        <v>29</v>
      </c>
      <c r="Q1351" t="s">
        <v>30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f t="shared" si="78"/>
        <v>0</v>
      </c>
      <c r="Y1351">
        <f t="shared" si="79"/>
        <v>207.34511513692635</v>
      </c>
    </row>
    <row r="1352" spans="1:25">
      <c r="A1352">
        <v>2020</v>
      </c>
      <c r="B1352" t="s">
        <v>70</v>
      </c>
      <c r="C1352">
        <v>2</v>
      </c>
      <c r="D1352" t="s">
        <v>79</v>
      </c>
      <c r="E1352">
        <v>52</v>
      </c>
      <c r="F1352">
        <v>2</v>
      </c>
      <c r="G1352" t="s">
        <v>27</v>
      </c>
      <c r="H1352" t="s">
        <v>33</v>
      </c>
      <c r="I1352" t="str">
        <f>VLOOKUP(H1352,CODE_SHEET!$A$2:$G$151,3,FALSE)</f>
        <v>Agaricia</v>
      </c>
      <c r="J1352" t="str">
        <f>VLOOKUP(H1352,CODE_SHEET!$A$2:$G$151,4,FALSE)</f>
        <v>agaricites</v>
      </c>
      <c r="K1352" s="1">
        <v>25</v>
      </c>
      <c r="L1352" s="1">
        <v>10</v>
      </c>
      <c r="M1352" s="1">
        <v>10</v>
      </c>
      <c r="N1352">
        <f t="shared" si="80"/>
        <v>549.77871437821386</v>
      </c>
      <c r="O1352">
        <v>10</v>
      </c>
      <c r="P1352" t="s">
        <v>29</v>
      </c>
      <c r="Q1352" t="s">
        <v>30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50</v>
      </c>
      <c r="X1352">
        <f t="shared" si="78"/>
        <v>274.88935718910693</v>
      </c>
      <c r="Y1352">
        <f t="shared" si="79"/>
        <v>274.88935718910693</v>
      </c>
    </row>
    <row r="1353" spans="1:25">
      <c r="A1353">
        <v>2020</v>
      </c>
      <c r="B1353" t="s">
        <v>70</v>
      </c>
      <c r="C1353">
        <v>2</v>
      </c>
      <c r="D1353" t="s">
        <v>79</v>
      </c>
      <c r="E1353">
        <v>52</v>
      </c>
      <c r="F1353">
        <v>2</v>
      </c>
      <c r="G1353" t="s">
        <v>27</v>
      </c>
      <c r="H1353" t="s">
        <v>31</v>
      </c>
      <c r="I1353" t="str">
        <f>VLOOKUP(H1353,CODE_SHEET!$A$2:$G$151,3,FALSE)</f>
        <v>Siderastrea</v>
      </c>
      <c r="J1353" t="str">
        <f>VLOOKUP(H1353,CODE_SHEET!$A$2:$G$151,4,FALSE)</f>
        <v>siderea</v>
      </c>
      <c r="K1353" s="1">
        <v>17</v>
      </c>
      <c r="L1353" s="1">
        <v>11</v>
      </c>
      <c r="M1353" s="1">
        <v>8</v>
      </c>
      <c r="N1353">
        <f t="shared" si="80"/>
        <v>351.85837720205683</v>
      </c>
      <c r="O1353">
        <v>10</v>
      </c>
      <c r="P1353" t="s">
        <v>29</v>
      </c>
      <c r="Q1353" t="s">
        <v>30</v>
      </c>
      <c r="R1353">
        <v>0</v>
      </c>
      <c r="S1353">
        <v>90</v>
      </c>
      <c r="T1353">
        <v>0</v>
      </c>
      <c r="U1353">
        <v>5</v>
      </c>
      <c r="V1353">
        <v>0</v>
      </c>
      <c r="W1353">
        <v>0</v>
      </c>
      <c r="X1353">
        <f t="shared" si="78"/>
        <v>17.592918860102841</v>
      </c>
      <c r="Y1353">
        <f t="shared" si="79"/>
        <v>334.265458341954</v>
      </c>
    </row>
    <row r="1354" spans="1:25">
      <c r="A1354">
        <v>2020</v>
      </c>
      <c r="B1354" t="s">
        <v>70</v>
      </c>
      <c r="C1354">
        <v>2</v>
      </c>
      <c r="D1354" t="s">
        <v>79</v>
      </c>
      <c r="E1354">
        <v>52</v>
      </c>
      <c r="F1354">
        <v>2</v>
      </c>
      <c r="G1354" t="s">
        <v>27</v>
      </c>
      <c r="H1354" t="s">
        <v>33</v>
      </c>
      <c r="I1354" t="str">
        <f>VLOOKUP(H1354,CODE_SHEET!$A$2:$G$151,3,FALSE)</f>
        <v>Agaricia</v>
      </c>
      <c r="J1354" t="str">
        <f>VLOOKUP(H1354,CODE_SHEET!$A$2:$G$151,4,FALSE)</f>
        <v>agaricites</v>
      </c>
      <c r="K1354" s="1">
        <v>17</v>
      </c>
      <c r="L1354" s="1">
        <v>17</v>
      </c>
      <c r="M1354" s="1">
        <v>1</v>
      </c>
      <c r="N1354">
        <f t="shared" si="80"/>
        <v>53.407075111026487</v>
      </c>
      <c r="O1354">
        <v>10</v>
      </c>
      <c r="P1354" t="s">
        <v>29</v>
      </c>
      <c r="Q1354" t="s">
        <v>30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45</v>
      </c>
      <c r="X1354">
        <f t="shared" si="78"/>
        <v>24.033183799961918</v>
      </c>
      <c r="Y1354">
        <f t="shared" si="79"/>
        <v>29.373891311064568</v>
      </c>
    </row>
    <row r="1355" spans="1:25">
      <c r="A1355">
        <v>2020</v>
      </c>
      <c r="B1355" t="s">
        <v>70</v>
      </c>
      <c r="C1355">
        <v>2</v>
      </c>
      <c r="D1355" t="s">
        <v>79</v>
      </c>
      <c r="E1355">
        <v>52</v>
      </c>
      <c r="F1355">
        <v>2</v>
      </c>
      <c r="G1355" t="s">
        <v>27</v>
      </c>
      <c r="H1355" t="s">
        <v>32</v>
      </c>
      <c r="I1355" t="str">
        <f>VLOOKUP(H1355,CODE_SHEET!$A$2:$G$151,3,FALSE)</f>
        <v>Porites</v>
      </c>
      <c r="J1355" t="str">
        <f>VLOOKUP(H1355,CODE_SHEET!$A$2:$G$151,4,FALSE)</f>
        <v>porites</v>
      </c>
      <c r="K1355" s="1">
        <v>21</v>
      </c>
      <c r="L1355" s="1">
        <v>12</v>
      </c>
      <c r="M1355" s="1">
        <v>15</v>
      </c>
      <c r="N1355">
        <f t="shared" si="80"/>
        <v>777.54418176347383</v>
      </c>
      <c r="O1355">
        <v>10</v>
      </c>
      <c r="P1355" t="s">
        <v>29</v>
      </c>
      <c r="Q1355" t="s">
        <v>30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30</v>
      </c>
      <c r="X1355">
        <f t="shared" si="78"/>
        <v>233.26325452904214</v>
      </c>
      <c r="Y1355">
        <f t="shared" si="79"/>
        <v>544.28092723443172</v>
      </c>
    </row>
    <row r="1356" spans="1:25">
      <c r="A1356">
        <v>2020</v>
      </c>
      <c r="B1356" t="s">
        <v>70</v>
      </c>
      <c r="C1356">
        <v>2</v>
      </c>
      <c r="D1356" t="s">
        <v>79</v>
      </c>
      <c r="E1356">
        <v>52</v>
      </c>
      <c r="F1356">
        <v>2</v>
      </c>
      <c r="G1356" t="s">
        <v>27</v>
      </c>
      <c r="H1356" t="s">
        <v>33</v>
      </c>
      <c r="I1356" t="str">
        <f>VLOOKUP(H1356,CODE_SHEET!$A$2:$G$151,3,FALSE)</f>
        <v>Agaricia</v>
      </c>
      <c r="J1356" t="str">
        <f>VLOOKUP(H1356,CODE_SHEET!$A$2:$G$151,4,FALSE)</f>
        <v>agaricites</v>
      </c>
      <c r="K1356" s="1">
        <v>16</v>
      </c>
      <c r="L1356" s="1">
        <v>10</v>
      </c>
      <c r="M1356" s="1">
        <v>10</v>
      </c>
      <c r="N1356">
        <f t="shared" si="80"/>
        <v>408.40704496667308</v>
      </c>
      <c r="O1356">
        <v>10</v>
      </c>
      <c r="P1356" t="s">
        <v>29</v>
      </c>
      <c r="Q1356" t="s">
        <v>30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40</v>
      </c>
      <c r="X1356">
        <f t="shared" si="78"/>
        <v>163.36281798666926</v>
      </c>
      <c r="Y1356">
        <f t="shared" si="79"/>
        <v>245.04422698000383</v>
      </c>
    </row>
    <row r="1357" spans="1:25">
      <c r="A1357">
        <v>2020</v>
      </c>
      <c r="B1357" t="s">
        <v>70</v>
      </c>
      <c r="C1357">
        <v>2</v>
      </c>
      <c r="D1357" t="s">
        <v>79</v>
      </c>
      <c r="E1357">
        <v>52</v>
      </c>
      <c r="F1357">
        <v>2</v>
      </c>
      <c r="G1357" t="s">
        <v>27</v>
      </c>
      <c r="H1357" t="s">
        <v>43</v>
      </c>
      <c r="I1357" t="str">
        <f>VLOOKUP(H1357,CODE_SHEET!$A$2:$G$151,3,FALSE)</f>
        <v>Montastraea</v>
      </c>
      <c r="J1357" t="str">
        <f>VLOOKUP(H1357,CODE_SHEET!$A$2:$G$151,4,FALSE)</f>
        <v>cavernosa</v>
      </c>
      <c r="K1357" s="1">
        <v>20</v>
      </c>
      <c r="L1357" s="1">
        <v>11</v>
      </c>
      <c r="M1357" s="1">
        <v>18</v>
      </c>
      <c r="N1357">
        <f t="shared" si="80"/>
        <v>876.50435035155226</v>
      </c>
      <c r="O1357">
        <v>10</v>
      </c>
      <c r="P1357" t="s">
        <v>29</v>
      </c>
      <c r="Q1357" t="s">
        <v>30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15</v>
      </c>
      <c r="X1357">
        <f t="shared" si="78"/>
        <v>131.47565255273284</v>
      </c>
      <c r="Y1357">
        <f t="shared" si="79"/>
        <v>745.02869779881939</v>
      </c>
    </row>
    <row r="1358" spans="1:25">
      <c r="A1358">
        <v>2020</v>
      </c>
      <c r="B1358" t="s">
        <v>70</v>
      </c>
      <c r="C1358">
        <v>2</v>
      </c>
      <c r="D1358" t="s">
        <v>79</v>
      </c>
      <c r="E1358">
        <v>52</v>
      </c>
      <c r="F1358">
        <v>2</v>
      </c>
      <c r="G1358" t="s">
        <v>27</v>
      </c>
      <c r="H1358" t="s">
        <v>35</v>
      </c>
      <c r="I1358" t="str">
        <f>VLOOKUP(H1358,CODE_SHEET!$A$2:$G$151,3,FALSE)</f>
        <v>Orbicella</v>
      </c>
      <c r="J1358" t="str">
        <f>VLOOKUP(H1358,CODE_SHEET!$A$2:$G$151,4,FALSE)</f>
        <v>franksi</v>
      </c>
      <c r="K1358" s="1">
        <v>14</v>
      </c>
      <c r="L1358" s="1">
        <v>10</v>
      </c>
      <c r="M1358" s="1">
        <v>2</v>
      </c>
      <c r="N1358">
        <f t="shared" si="80"/>
        <v>75.398223686155035</v>
      </c>
      <c r="O1358">
        <v>10</v>
      </c>
      <c r="P1358" t="s">
        <v>29</v>
      </c>
      <c r="Q1358" t="s">
        <v>30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f t="shared" si="78"/>
        <v>0</v>
      </c>
      <c r="Y1358">
        <f t="shared" si="79"/>
        <v>75.398223686155035</v>
      </c>
    </row>
    <row r="1359" spans="1:25">
      <c r="A1359">
        <v>2020</v>
      </c>
      <c r="B1359" t="s">
        <v>70</v>
      </c>
      <c r="C1359">
        <v>2</v>
      </c>
      <c r="D1359" t="s">
        <v>79</v>
      </c>
      <c r="E1359">
        <v>52</v>
      </c>
      <c r="F1359">
        <v>2</v>
      </c>
      <c r="G1359" t="s">
        <v>27</v>
      </c>
      <c r="H1359" t="s">
        <v>31</v>
      </c>
      <c r="I1359" t="str">
        <f>VLOOKUP(H1359,CODE_SHEET!$A$2:$G$151,3,FALSE)</f>
        <v>Siderastrea</v>
      </c>
      <c r="J1359" t="str">
        <f>VLOOKUP(H1359,CODE_SHEET!$A$2:$G$151,4,FALSE)</f>
        <v>siderea</v>
      </c>
      <c r="K1359" s="1">
        <v>30</v>
      </c>
      <c r="L1359" s="1">
        <v>30</v>
      </c>
      <c r="M1359" s="1">
        <v>10</v>
      </c>
      <c r="N1359">
        <f t="shared" si="80"/>
        <v>942.47779607693792</v>
      </c>
      <c r="O1359">
        <v>10</v>
      </c>
      <c r="P1359" t="s">
        <v>29</v>
      </c>
      <c r="Q1359" t="s">
        <v>30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30</v>
      </c>
      <c r="X1359">
        <f t="shared" si="78"/>
        <v>282.74333882308139</v>
      </c>
      <c r="Y1359">
        <f t="shared" si="79"/>
        <v>659.73445725385659</v>
      </c>
    </row>
    <row r="1360" spans="1:25">
      <c r="A1360">
        <v>2020</v>
      </c>
      <c r="B1360" t="s">
        <v>70</v>
      </c>
      <c r="C1360">
        <v>2</v>
      </c>
      <c r="D1360" t="s">
        <v>79</v>
      </c>
      <c r="E1360">
        <v>52</v>
      </c>
      <c r="F1360">
        <v>2</v>
      </c>
      <c r="G1360" t="s">
        <v>27</v>
      </c>
      <c r="H1360" t="s">
        <v>33</v>
      </c>
      <c r="I1360" t="str">
        <f>VLOOKUP(H1360,CODE_SHEET!$A$2:$G$151,3,FALSE)</f>
        <v>Agaricia</v>
      </c>
      <c r="J1360" t="str">
        <f>VLOOKUP(H1360,CODE_SHEET!$A$2:$G$151,4,FALSE)</f>
        <v>agaricites</v>
      </c>
      <c r="K1360" s="1">
        <v>20</v>
      </c>
      <c r="L1360" s="1">
        <v>15</v>
      </c>
      <c r="M1360" s="1">
        <v>5</v>
      </c>
      <c r="N1360">
        <f t="shared" si="80"/>
        <v>274.88935718910693</v>
      </c>
      <c r="O1360">
        <v>10</v>
      </c>
      <c r="P1360" t="s">
        <v>29</v>
      </c>
      <c r="Q1360" t="s">
        <v>30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20</v>
      </c>
      <c r="X1360">
        <f t="shared" si="78"/>
        <v>54.977871437821392</v>
      </c>
      <c r="Y1360">
        <f t="shared" si="79"/>
        <v>219.91148575128554</v>
      </c>
    </row>
    <row r="1361" spans="1:25">
      <c r="A1361">
        <v>2020</v>
      </c>
      <c r="B1361" t="s">
        <v>70</v>
      </c>
      <c r="C1361">
        <v>2</v>
      </c>
      <c r="D1361" t="s">
        <v>79</v>
      </c>
      <c r="E1361">
        <v>52</v>
      </c>
      <c r="F1361">
        <v>2</v>
      </c>
      <c r="G1361" t="s">
        <v>27</v>
      </c>
      <c r="H1361" t="s">
        <v>32</v>
      </c>
      <c r="I1361" t="str">
        <f>VLOOKUP(H1361,CODE_SHEET!$A$2:$G$151,3,FALSE)</f>
        <v>Porites</v>
      </c>
      <c r="J1361" t="str">
        <f>VLOOKUP(H1361,CODE_SHEET!$A$2:$G$151,4,FALSE)</f>
        <v>porites</v>
      </c>
      <c r="K1361" s="1">
        <v>18</v>
      </c>
      <c r="L1361" s="1">
        <v>16</v>
      </c>
      <c r="M1361" s="1">
        <v>6</v>
      </c>
      <c r="N1361">
        <f t="shared" si="80"/>
        <v>320.44245066615889</v>
      </c>
      <c r="O1361">
        <v>10</v>
      </c>
      <c r="P1361" t="s">
        <v>29</v>
      </c>
      <c r="Q1361" t="s">
        <v>30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f t="shared" si="78"/>
        <v>0</v>
      </c>
      <c r="Y1361">
        <f t="shared" si="79"/>
        <v>320.44245066615889</v>
      </c>
    </row>
    <row r="1362" spans="1:25">
      <c r="A1362">
        <v>2020</v>
      </c>
      <c r="B1362" t="s">
        <v>70</v>
      </c>
      <c r="C1362">
        <v>2</v>
      </c>
      <c r="D1362" t="s">
        <v>79</v>
      </c>
      <c r="E1362">
        <v>52</v>
      </c>
      <c r="F1362">
        <v>2</v>
      </c>
      <c r="G1362" t="s">
        <v>27</v>
      </c>
      <c r="H1362" t="s">
        <v>67</v>
      </c>
      <c r="I1362" t="str">
        <f>VLOOKUP(H1362,CODE_SHEET!$A$2:$G$151,3,FALSE)</f>
        <v>Mycetophellia</v>
      </c>
      <c r="J1362" t="str">
        <f>VLOOKUP(H1362,CODE_SHEET!$A$2:$G$151,4,FALSE)</f>
        <v>aliciae</v>
      </c>
      <c r="K1362" s="1">
        <v>10</v>
      </c>
      <c r="L1362" s="1">
        <v>8</v>
      </c>
      <c r="M1362" s="1">
        <v>1</v>
      </c>
      <c r="N1362">
        <f t="shared" si="80"/>
        <v>28.274333882308138</v>
      </c>
      <c r="O1362">
        <v>10</v>
      </c>
      <c r="P1362" t="s">
        <v>29</v>
      </c>
      <c r="Q1362" t="s">
        <v>30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f t="shared" si="78"/>
        <v>0</v>
      </c>
      <c r="Y1362">
        <f t="shared" si="79"/>
        <v>28.274333882308138</v>
      </c>
    </row>
    <row r="1363" spans="1:25">
      <c r="A1363">
        <v>2020</v>
      </c>
      <c r="B1363" t="s">
        <v>70</v>
      </c>
      <c r="C1363">
        <v>2</v>
      </c>
      <c r="D1363" t="s">
        <v>79</v>
      </c>
      <c r="E1363">
        <v>52</v>
      </c>
      <c r="F1363">
        <v>2</v>
      </c>
      <c r="G1363" t="s">
        <v>27</v>
      </c>
      <c r="H1363" t="s">
        <v>39</v>
      </c>
      <c r="I1363" t="str">
        <f>VLOOKUP(H1363,CODE_SHEET!$A$2:$G$151,3,FALSE)</f>
        <v>Orbicella</v>
      </c>
      <c r="J1363" t="str">
        <f>VLOOKUP(H1363,CODE_SHEET!$A$2:$G$151,4,FALSE)</f>
        <v>faveolata</v>
      </c>
      <c r="K1363" s="1">
        <v>65</v>
      </c>
      <c r="L1363" s="1">
        <v>45</v>
      </c>
      <c r="M1363" s="1">
        <v>40</v>
      </c>
      <c r="N1363">
        <f t="shared" si="80"/>
        <v>6911.5038378975441</v>
      </c>
      <c r="O1363">
        <v>10</v>
      </c>
      <c r="P1363" t="s">
        <v>41</v>
      </c>
      <c r="Q1363" t="s">
        <v>60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50</v>
      </c>
      <c r="X1363">
        <f t="shared" si="78"/>
        <v>3455.7519189487721</v>
      </c>
      <c r="Y1363">
        <f t="shared" si="79"/>
        <v>3455.7519189487721</v>
      </c>
    </row>
    <row r="1364" spans="1:25">
      <c r="A1364">
        <v>2020</v>
      </c>
      <c r="B1364" t="s">
        <v>70</v>
      </c>
      <c r="C1364">
        <v>2</v>
      </c>
      <c r="D1364" t="s">
        <v>79</v>
      </c>
      <c r="E1364">
        <v>52</v>
      </c>
      <c r="F1364">
        <v>2</v>
      </c>
      <c r="G1364" t="s">
        <v>27</v>
      </c>
      <c r="H1364" t="s">
        <v>33</v>
      </c>
      <c r="I1364" t="str">
        <f>VLOOKUP(H1364,CODE_SHEET!$A$2:$G$151,3,FALSE)</f>
        <v>Agaricia</v>
      </c>
      <c r="J1364" t="str">
        <f>VLOOKUP(H1364,CODE_SHEET!$A$2:$G$151,4,FALSE)</f>
        <v>agaricites</v>
      </c>
      <c r="K1364" s="1">
        <v>20</v>
      </c>
      <c r="L1364" s="1">
        <v>10</v>
      </c>
      <c r="M1364" s="1">
        <v>2</v>
      </c>
      <c r="N1364">
        <f t="shared" si="80"/>
        <v>94.247779607693786</v>
      </c>
      <c r="O1364">
        <v>10</v>
      </c>
      <c r="P1364" t="s">
        <v>41</v>
      </c>
      <c r="Q1364" t="s">
        <v>45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f t="shared" si="78"/>
        <v>0</v>
      </c>
      <c r="Y1364">
        <f t="shared" si="79"/>
        <v>94.247779607693786</v>
      </c>
    </row>
    <row r="1365" spans="1:25">
      <c r="A1365">
        <v>2020</v>
      </c>
      <c r="B1365" t="s">
        <v>70</v>
      </c>
      <c r="C1365">
        <v>2</v>
      </c>
      <c r="D1365" t="s">
        <v>79</v>
      </c>
      <c r="E1365">
        <v>52</v>
      </c>
      <c r="F1365">
        <v>2</v>
      </c>
      <c r="G1365" t="s">
        <v>27</v>
      </c>
      <c r="H1365" t="s">
        <v>32</v>
      </c>
      <c r="I1365" t="str">
        <f>VLOOKUP(H1365,CODE_SHEET!$A$2:$G$151,3,FALSE)</f>
        <v>Porites</v>
      </c>
      <c r="J1365" t="str">
        <f>VLOOKUP(H1365,CODE_SHEET!$A$2:$G$151,4,FALSE)</f>
        <v>porites</v>
      </c>
      <c r="K1365" s="1">
        <v>24</v>
      </c>
      <c r="L1365" s="1">
        <v>22</v>
      </c>
      <c r="M1365" s="1">
        <v>10</v>
      </c>
      <c r="N1365">
        <f t="shared" si="80"/>
        <v>722.56631032565235</v>
      </c>
      <c r="O1365">
        <v>10</v>
      </c>
      <c r="P1365" t="s">
        <v>29</v>
      </c>
      <c r="Q1365" t="s">
        <v>30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40</v>
      </c>
      <c r="X1365">
        <f t="shared" si="78"/>
        <v>289.02652413026095</v>
      </c>
      <c r="Y1365">
        <f t="shared" si="79"/>
        <v>433.5397861953914</v>
      </c>
    </row>
    <row r="1366" spans="1:25">
      <c r="A1366">
        <v>2020</v>
      </c>
      <c r="B1366" t="s">
        <v>70</v>
      </c>
      <c r="C1366">
        <v>2</v>
      </c>
      <c r="D1366" t="s">
        <v>79</v>
      </c>
      <c r="E1366">
        <v>52</v>
      </c>
      <c r="F1366">
        <v>2</v>
      </c>
      <c r="G1366" t="s">
        <v>27</v>
      </c>
      <c r="H1366" t="s">
        <v>44</v>
      </c>
      <c r="I1366" t="str">
        <f>VLOOKUP(H1366,CODE_SHEET!$A$2:$G$151,3,FALSE)</f>
        <v>Madracis</v>
      </c>
      <c r="J1366" t="str">
        <f>VLOOKUP(H1366,CODE_SHEET!$A$2:$G$151,4,FALSE)</f>
        <v>decactis</v>
      </c>
      <c r="K1366" s="1">
        <v>10</v>
      </c>
      <c r="L1366" s="1">
        <v>6</v>
      </c>
      <c r="M1366" s="1">
        <v>2</v>
      </c>
      <c r="N1366">
        <f t="shared" si="80"/>
        <v>50.26548245743669</v>
      </c>
      <c r="O1366">
        <v>10</v>
      </c>
      <c r="P1366" t="s">
        <v>29</v>
      </c>
      <c r="Q1366" t="s">
        <v>30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f t="shared" si="78"/>
        <v>0</v>
      </c>
      <c r="Y1366">
        <f t="shared" si="79"/>
        <v>50.26548245743669</v>
      </c>
    </row>
    <row r="1367" spans="1:25">
      <c r="A1367">
        <v>2020</v>
      </c>
      <c r="B1367" t="s">
        <v>70</v>
      </c>
      <c r="C1367">
        <v>2</v>
      </c>
      <c r="D1367" t="s">
        <v>79</v>
      </c>
      <c r="E1367">
        <v>52</v>
      </c>
      <c r="F1367">
        <v>2</v>
      </c>
      <c r="G1367" t="s">
        <v>27</v>
      </c>
      <c r="H1367" t="s">
        <v>43</v>
      </c>
      <c r="I1367" t="str">
        <f>VLOOKUP(H1367,CODE_SHEET!$A$2:$G$151,3,FALSE)</f>
        <v>Montastraea</v>
      </c>
      <c r="J1367" t="str">
        <f>VLOOKUP(H1367,CODE_SHEET!$A$2:$G$151,4,FALSE)</f>
        <v>cavernosa</v>
      </c>
      <c r="K1367" s="1">
        <v>24</v>
      </c>
      <c r="L1367" s="1">
        <v>16</v>
      </c>
      <c r="M1367" s="1">
        <v>12</v>
      </c>
      <c r="N1367">
        <f t="shared" si="80"/>
        <v>753.98223686155029</v>
      </c>
      <c r="O1367">
        <v>10</v>
      </c>
      <c r="P1367" t="s">
        <v>29</v>
      </c>
      <c r="Q1367" t="s">
        <v>30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f t="shared" si="78"/>
        <v>0</v>
      </c>
      <c r="Y1367">
        <f t="shared" si="79"/>
        <v>753.98223686155029</v>
      </c>
    </row>
    <row r="1368" spans="1:25">
      <c r="A1368">
        <v>2020</v>
      </c>
      <c r="B1368" t="s">
        <v>70</v>
      </c>
      <c r="C1368">
        <v>2</v>
      </c>
      <c r="D1368" t="s">
        <v>79</v>
      </c>
      <c r="E1368">
        <v>52</v>
      </c>
      <c r="F1368">
        <v>2</v>
      </c>
      <c r="G1368" t="s">
        <v>27</v>
      </c>
      <c r="H1368" t="s">
        <v>33</v>
      </c>
      <c r="I1368" t="str">
        <f>VLOOKUP(H1368,CODE_SHEET!$A$2:$G$151,3,FALSE)</f>
        <v>Agaricia</v>
      </c>
      <c r="J1368" t="str">
        <f>VLOOKUP(H1368,CODE_SHEET!$A$2:$G$151,4,FALSE)</f>
        <v>agaricites</v>
      </c>
      <c r="K1368" s="1">
        <v>16</v>
      </c>
      <c r="L1368" s="1">
        <v>7</v>
      </c>
      <c r="M1368" s="1">
        <v>2</v>
      </c>
      <c r="N1368">
        <f t="shared" si="80"/>
        <v>72.256631032565238</v>
      </c>
      <c r="O1368">
        <v>10</v>
      </c>
      <c r="P1368" t="s">
        <v>29</v>
      </c>
      <c r="Q1368" t="s">
        <v>30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f t="shared" si="78"/>
        <v>0</v>
      </c>
      <c r="Y1368">
        <f t="shared" si="79"/>
        <v>72.256631032565238</v>
      </c>
    </row>
    <row r="1369" spans="1:25">
      <c r="A1369">
        <v>2020</v>
      </c>
      <c r="B1369" t="s">
        <v>70</v>
      </c>
      <c r="C1369">
        <v>2</v>
      </c>
      <c r="D1369" t="s">
        <v>79</v>
      </c>
      <c r="E1369">
        <v>52</v>
      </c>
      <c r="F1369">
        <v>2</v>
      </c>
      <c r="G1369" t="s">
        <v>27</v>
      </c>
      <c r="H1369" t="s">
        <v>62</v>
      </c>
      <c r="I1369" t="str">
        <f>VLOOKUP(H1369,CODE_SHEET!$A$2:$G$151,3,FALSE)</f>
        <v>Millepora</v>
      </c>
      <c r="J1369" t="str">
        <f>VLOOKUP(H1369,CODE_SHEET!$A$2:$G$151,4,FALSE)</f>
        <v>alcicornis</v>
      </c>
      <c r="K1369" s="1">
        <v>10</v>
      </c>
      <c r="L1369" s="1">
        <v>2</v>
      </c>
      <c r="M1369" s="1">
        <v>8</v>
      </c>
      <c r="N1369">
        <f t="shared" si="80"/>
        <v>150.79644737231007</v>
      </c>
      <c r="O1369">
        <v>10</v>
      </c>
      <c r="P1369" t="s">
        <v>29</v>
      </c>
      <c r="Q1369" t="s">
        <v>30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f t="shared" si="78"/>
        <v>0</v>
      </c>
      <c r="Y1369">
        <f t="shared" si="79"/>
        <v>150.79644737231007</v>
      </c>
    </row>
    <row r="1370" spans="1:25">
      <c r="A1370">
        <v>2020</v>
      </c>
      <c r="B1370" t="s">
        <v>70</v>
      </c>
      <c r="C1370">
        <v>2</v>
      </c>
      <c r="D1370" t="s">
        <v>79</v>
      </c>
      <c r="E1370">
        <v>52</v>
      </c>
      <c r="F1370">
        <v>2</v>
      </c>
      <c r="G1370" t="s">
        <v>27</v>
      </c>
      <c r="H1370" t="s">
        <v>63</v>
      </c>
      <c r="I1370" t="str">
        <f>VLOOKUP(H1370,CODE_SHEET!$A$2:$G$151,3,FALSE)</f>
        <v>Agaricia</v>
      </c>
      <c r="J1370" t="str">
        <f>VLOOKUP(H1370,CODE_SHEET!$A$2:$G$151,4,FALSE)</f>
        <v>larmarcki</v>
      </c>
      <c r="K1370" s="1">
        <v>20</v>
      </c>
      <c r="L1370" s="1">
        <v>12</v>
      </c>
      <c r="M1370" s="1">
        <v>5</v>
      </c>
      <c r="N1370">
        <f t="shared" si="80"/>
        <v>251.32741228718345</v>
      </c>
      <c r="O1370">
        <v>10</v>
      </c>
      <c r="P1370" t="s">
        <v>29</v>
      </c>
      <c r="Q1370" t="s">
        <v>30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f t="shared" ref="X1370:X1409" si="81">SUM(U1370:W1370)/100*N1370</f>
        <v>0</v>
      </c>
      <c r="Y1370">
        <f t="shared" ref="Y1370:Y1409" si="82">N1370-X1370</f>
        <v>251.32741228718345</v>
      </c>
    </row>
    <row r="1371" spans="1:25">
      <c r="A1371">
        <v>2020</v>
      </c>
      <c r="B1371" t="s">
        <v>70</v>
      </c>
      <c r="C1371">
        <v>2</v>
      </c>
      <c r="D1371" t="s">
        <v>79</v>
      </c>
      <c r="E1371">
        <v>52</v>
      </c>
      <c r="F1371">
        <v>2</v>
      </c>
      <c r="G1371" t="s">
        <v>27</v>
      </c>
      <c r="H1371" t="s">
        <v>31</v>
      </c>
      <c r="I1371" t="str">
        <f>VLOOKUP(H1371,CODE_SHEET!$A$2:$G$151,3,FALSE)</f>
        <v>Siderastrea</v>
      </c>
      <c r="J1371" t="str">
        <f>VLOOKUP(H1371,CODE_SHEET!$A$2:$G$151,4,FALSE)</f>
        <v>siderea</v>
      </c>
      <c r="K1371" s="1">
        <v>10</v>
      </c>
      <c r="L1371" s="1">
        <v>8</v>
      </c>
      <c r="M1371" s="1">
        <v>1</v>
      </c>
      <c r="N1371">
        <f t="shared" si="80"/>
        <v>28.274333882308138</v>
      </c>
      <c r="O1371">
        <v>10</v>
      </c>
      <c r="P1371" t="s">
        <v>29</v>
      </c>
      <c r="Q1371" t="s">
        <v>30</v>
      </c>
      <c r="R1371">
        <v>20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f t="shared" si="81"/>
        <v>0</v>
      </c>
      <c r="Y1371">
        <f t="shared" si="82"/>
        <v>28.274333882308138</v>
      </c>
    </row>
    <row r="1372" spans="1:25">
      <c r="A1372">
        <v>2020</v>
      </c>
      <c r="B1372" t="s">
        <v>70</v>
      </c>
      <c r="C1372">
        <v>2</v>
      </c>
      <c r="D1372" t="s">
        <v>79</v>
      </c>
      <c r="E1372">
        <v>52</v>
      </c>
      <c r="F1372">
        <v>2</v>
      </c>
      <c r="G1372" t="s">
        <v>27</v>
      </c>
      <c r="H1372" t="s">
        <v>39</v>
      </c>
      <c r="I1372" t="str">
        <f>VLOOKUP(H1372,CODE_SHEET!$A$2:$G$151,3,FALSE)</f>
        <v>Orbicella</v>
      </c>
      <c r="J1372" t="str">
        <f>VLOOKUP(H1372,CODE_SHEET!$A$2:$G$151,4,FALSE)</f>
        <v>faveolata</v>
      </c>
      <c r="K1372" s="1">
        <v>35</v>
      </c>
      <c r="L1372" s="1">
        <v>30</v>
      </c>
      <c r="M1372" s="1">
        <v>30</v>
      </c>
      <c r="N1372">
        <f t="shared" si="80"/>
        <v>3063.0528372500485</v>
      </c>
      <c r="O1372">
        <v>10</v>
      </c>
      <c r="P1372" t="s">
        <v>29</v>
      </c>
      <c r="Q1372" t="s">
        <v>30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75</v>
      </c>
      <c r="X1372">
        <f t="shared" si="81"/>
        <v>2297.2896279375364</v>
      </c>
      <c r="Y1372">
        <f t="shared" si="82"/>
        <v>765.76320931251212</v>
      </c>
    </row>
    <row r="1373" spans="1:25">
      <c r="A1373">
        <v>2020</v>
      </c>
      <c r="B1373" t="s">
        <v>70</v>
      </c>
      <c r="C1373">
        <v>2</v>
      </c>
      <c r="D1373" t="s">
        <v>79</v>
      </c>
      <c r="E1373">
        <v>52</v>
      </c>
      <c r="F1373">
        <v>2</v>
      </c>
      <c r="G1373" t="s">
        <v>27</v>
      </c>
      <c r="H1373" t="s">
        <v>32</v>
      </c>
      <c r="I1373" t="str">
        <f>VLOOKUP(H1373,CODE_SHEET!$A$2:$G$151,3,FALSE)</f>
        <v>Porites</v>
      </c>
      <c r="J1373" t="str">
        <f>VLOOKUP(H1373,CODE_SHEET!$A$2:$G$151,4,FALSE)</f>
        <v>porites</v>
      </c>
      <c r="K1373" s="1">
        <v>25</v>
      </c>
      <c r="L1373" s="1">
        <v>15</v>
      </c>
      <c r="M1373" s="1">
        <v>10</v>
      </c>
      <c r="N1373">
        <f t="shared" si="80"/>
        <v>628.31853071795865</v>
      </c>
      <c r="O1373">
        <v>10</v>
      </c>
      <c r="P1373" t="s">
        <v>29</v>
      </c>
      <c r="Q1373" t="s">
        <v>30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15</v>
      </c>
      <c r="X1373">
        <f t="shared" si="81"/>
        <v>94.247779607693801</v>
      </c>
      <c r="Y1373">
        <f t="shared" si="82"/>
        <v>534.07075111026484</v>
      </c>
    </row>
    <row r="1374" spans="1:25">
      <c r="A1374">
        <v>2020</v>
      </c>
      <c r="B1374" t="s">
        <v>70</v>
      </c>
      <c r="C1374">
        <v>2</v>
      </c>
      <c r="D1374" t="s">
        <v>79</v>
      </c>
      <c r="E1374">
        <v>52</v>
      </c>
      <c r="F1374">
        <v>2</v>
      </c>
      <c r="G1374" t="s">
        <v>27</v>
      </c>
      <c r="H1374" t="s">
        <v>28</v>
      </c>
      <c r="I1374" t="str">
        <f>VLOOKUP(H1374,CODE_SHEET!$A$2:$G$151,3,FALSE)</f>
        <v>Porites</v>
      </c>
      <c r="J1374" t="str">
        <f>VLOOKUP(H1374,CODE_SHEET!$A$2:$G$151,4,FALSE)</f>
        <v>astreoides</v>
      </c>
      <c r="K1374" s="1">
        <v>12</v>
      </c>
      <c r="L1374" s="1">
        <v>10</v>
      </c>
      <c r="M1374" s="1">
        <v>5</v>
      </c>
      <c r="N1374">
        <f t="shared" si="80"/>
        <v>172.7875959474386</v>
      </c>
      <c r="O1374">
        <v>10</v>
      </c>
      <c r="P1374" t="s">
        <v>29</v>
      </c>
      <c r="Q1374" t="s">
        <v>30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f t="shared" si="81"/>
        <v>0</v>
      </c>
      <c r="Y1374">
        <f t="shared" si="82"/>
        <v>172.7875959474386</v>
      </c>
    </row>
    <row r="1375" spans="1:25">
      <c r="A1375">
        <v>2020</v>
      </c>
      <c r="B1375" t="s">
        <v>70</v>
      </c>
      <c r="C1375">
        <v>2</v>
      </c>
      <c r="D1375" t="s">
        <v>79</v>
      </c>
      <c r="E1375">
        <v>52</v>
      </c>
      <c r="F1375">
        <v>2</v>
      </c>
      <c r="G1375" t="s">
        <v>27</v>
      </c>
      <c r="H1375" t="s">
        <v>35</v>
      </c>
      <c r="I1375" t="str">
        <f>VLOOKUP(H1375,CODE_SHEET!$A$2:$G$151,3,FALSE)</f>
        <v>Orbicella</v>
      </c>
      <c r="J1375" t="str">
        <f>VLOOKUP(H1375,CODE_SHEET!$A$2:$G$151,4,FALSE)</f>
        <v>franksi</v>
      </c>
      <c r="K1375" s="1">
        <v>18</v>
      </c>
      <c r="L1375" s="1">
        <v>15</v>
      </c>
      <c r="M1375" s="1">
        <v>15</v>
      </c>
      <c r="N1375">
        <f t="shared" si="80"/>
        <v>777.54418176347372</v>
      </c>
      <c r="O1375">
        <v>10</v>
      </c>
      <c r="P1375" t="s">
        <v>29</v>
      </c>
      <c r="Q1375" t="s">
        <v>30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f t="shared" si="81"/>
        <v>0</v>
      </c>
      <c r="Y1375">
        <f t="shared" si="82"/>
        <v>777.54418176347372</v>
      </c>
    </row>
    <row r="1376" spans="1:25">
      <c r="A1376">
        <v>2020</v>
      </c>
      <c r="B1376" t="s">
        <v>70</v>
      </c>
      <c r="C1376">
        <v>2</v>
      </c>
      <c r="D1376" t="s">
        <v>79</v>
      </c>
      <c r="E1376">
        <v>52</v>
      </c>
      <c r="F1376">
        <v>2</v>
      </c>
      <c r="G1376" t="s">
        <v>27</v>
      </c>
      <c r="H1376" t="s">
        <v>33</v>
      </c>
      <c r="I1376" t="str">
        <f>VLOOKUP(H1376,CODE_SHEET!$A$2:$G$151,3,FALSE)</f>
        <v>Agaricia</v>
      </c>
      <c r="J1376" t="str">
        <f>VLOOKUP(H1376,CODE_SHEET!$A$2:$G$151,4,FALSE)</f>
        <v>agaricites</v>
      </c>
      <c r="K1376" s="1">
        <v>16</v>
      </c>
      <c r="L1376" s="1">
        <v>12</v>
      </c>
      <c r="M1376" s="1">
        <v>20</v>
      </c>
      <c r="N1376">
        <f t="shared" si="80"/>
        <v>879.64594300514204</v>
      </c>
      <c r="O1376">
        <v>10</v>
      </c>
      <c r="P1376" t="s">
        <v>29</v>
      </c>
      <c r="Q1376" t="s">
        <v>30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30</v>
      </c>
      <c r="X1376">
        <f t="shared" si="81"/>
        <v>263.89378290154258</v>
      </c>
      <c r="Y1376">
        <f t="shared" si="82"/>
        <v>615.75216010359941</v>
      </c>
    </row>
    <row r="1377" spans="1:25">
      <c r="A1377">
        <v>2020</v>
      </c>
      <c r="B1377" t="s">
        <v>70</v>
      </c>
      <c r="C1377">
        <v>2</v>
      </c>
      <c r="D1377" t="s">
        <v>79</v>
      </c>
      <c r="E1377">
        <v>52</v>
      </c>
      <c r="F1377">
        <v>2</v>
      </c>
      <c r="G1377" t="s">
        <v>27</v>
      </c>
      <c r="H1377" t="s">
        <v>35</v>
      </c>
      <c r="I1377" t="str">
        <f>VLOOKUP(H1377,CODE_SHEET!$A$2:$G$151,3,FALSE)</f>
        <v>Orbicella</v>
      </c>
      <c r="J1377" t="str">
        <f>VLOOKUP(H1377,CODE_SHEET!$A$2:$G$151,4,FALSE)</f>
        <v>franksi</v>
      </c>
      <c r="K1377" s="1">
        <v>20</v>
      </c>
      <c r="L1377" s="1">
        <v>13</v>
      </c>
      <c r="M1377" s="1">
        <v>20</v>
      </c>
      <c r="N1377">
        <f t="shared" si="80"/>
        <v>1036.7255756846318</v>
      </c>
      <c r="O1377">
        <v>10</v>
      </c>
      <c r="P1377" t="s">
        <v>29</v>
      </c>
      <c r="Q1377" t="s">
        <v>30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f t="shared" si="81"/>
        <v>0</v>
      </c>
      <c r="Y1377">
        <f t="shared" si="82"/>
        <v>1036.7255756846318</v>
      </c>
    </row>
    <row r="1378" spans="1:25">
      <c r="A1378">
        <v>2020</v>
      </c>
      <c r="B1378" t="s">
        <v>70</v>
      </c>
      <c r="C1378">
        <v>2</v>
      </c>
      <c r="D1378" t="s">
        <v>79</v>
      </c>
      <c r="E1378">
        <v>52</v>
      </c>
      <c r="F1378">
        <v>2</v>
      </c>
      <c r="G1378" t="s">
        <v>27</v>
      </c>
      <c r="H1378" t="s">
        <v>40</v>
      </c>
      <c r="I1378" t="str">
        <f>VLOOKUP(H1378,CODE_SHEET!$A$2:$G$151,3,FALSE)</f>
        <v>Porites</v>
      </c>
      <c r="J1378" t="str">
        <f>VLOOKUP(H1378,CODE_SHEET!$A$2:$G$151,4,FALSE)</f>
        <v>furcata</v>
      </c>
      <c r="K1378" s="1">
        <v>90</v>
      </c>
      <c r="L1378" s="1">
        <v>50</v>
      </c>
      <c r="M1378" s="1">
        <v>15</v>
      </c>
      <c r="N1378">
        <f t="shared" si="80"/>
        <v>3298.6722862692832</v>
      </c>
      <c r="O1378">
        <v>10</v>
      </c>
      <c r="P1378" t="s">
        <v>29</v>
      </c>
      <c r="Q1378" t="s">
        <v>30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70</v>
      </c>
      <c r="X1378">
        <f t="shared" si="81"/>
        <v>2309.070600388498</v>
      </c>
      <c r="Y1378">
        <f t="shared" si="82"/>
        <v>989.60168588078523</v>
      </c>
    </row>
    <row r="1379" spans="1:25">
      <c r="A1379">
        <v>2020</v>
      </c>
      <c r="B1379" t="s">
        <v>70</v>
      </c>
      <c r="C1379">
        <v>2</v>
      </c>
      <c r="D1379" t="s">
        <v>79</v>
      </c>
      <c r="E1379">
        <v>52</v>
      </c>
      <c r="F1379">
        <v>2</v>
      </c>
      <c r="G1379" t="s">
        <v>27</v>
      </c>
      <c r="H1379" t="s">
        <v>35</v>
      </c>
      <c r="I1379" t="str">
        <f>VLOOKUP(H1379,CODE_SHEET!$A$2:$G$151,3,FALSE)</f>
        <v>Orbicella</v>
      </c>
      <c r="J1379" t="str">
        <f>VLOOKUP(H1379,CODE_SHEET!$A$2:$G$151,4,FALSE)</f>
        <v>franksi</v>
      </c>
      <c r="K1379" s="1">
        <v>25</v>
      </c>
      <c r="L1379" s="1">
        <v>15</v>
      </c>
      <c r="M1379" s="1">
        <v>25</v>
      </c>
      <c r="N1379">
        <f t="shared" si="80"/>
        <v>1570.7963267948967</v>
      </c>
      <c r="O1379">
        <v>10</v>
      </c>
      <c r="P1379" t="s">
        <v>29</v>
      </c>
      <c r="Q1379" t="s">
        <v>30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10</v>
      </c>
      <c r="X1379">
        <f t="shared" si="81"/>
        <v>157.07963267948969</v>
      </c>
      <c r="Y1379">
        <f t="shared" si="82"/>
        <v>1413.7166941154069</v>
      </c>
    </row>
    <row r="1380" spans="1:25">
      <c r="A1380">
        <v>2020</v>
      </c>
      <c r="B1380" t="s">
        <v>70</v>
      </c>
      <c r="C1380">
        <v>2</v>
      </c>
      <c r="D1380" t="s">
        <v>79</v>
      </c>
      <c r="E1380">
        <v>52</v>
      </c>
      <c r="F1380">
        <v>2</v>
      </c>
      <c r="G1380" t="s">
        <v>27</v>
      </c>
      <c r="H1380" t="s">
        <v>33</v>
      </c>
      <c r="I1380" t="str">
        <f>VLOOKUP(H1380,CODE_SHEET!$A$2:$G$151,3,FALSE)</f>
        <v>Agaricia</v>
      </c>
      <c r="J1380" t="str">
        <f>VLOOKUP(H1380,CODE_SHEET!$A$2:$G$151,4,FALSE)</f>
        <v>agaricites</v>
      </c>
      <c r="K1380" s="1">
        <v>45</v>
      </c>
      <c r="L1380" s="1">
        <v>20</v>
      </c>
      <c r="M1380" s="1">
        <v>30</v>
      </c>
      <c r="N1380">
        <f t="shared" si="80"/>
        <v>3063.0528372500485</v>
      </c>
      <c r="O1380">
        <v>10</v>
      </c>
      <c r="P1380" t="s">
        <v>29</v>
      </c>
      <c r="Q1380" t="s">
        <v>30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60</v>
      </c>
      <c r="X1380">
        <f t="shared" si="81"/>
        <v>1837.831702350029</v>
      </c>
      <c r="Y1380">
        <f t="shared" si="82"/>
        <v>1225.2211349000195</v>
      </c>
    </row>
    <row r="1381" spans="1:25">
      <c r="A1381">
        <v>2020</v>
      </c>
      <c r="B1381" t="s">
        <v>70</v>
      </c>
      <c r="C1381">
        <v>2</v>
      </c>
      <c r="D1381" t="s">
        <v>79</v>
      </c>
      <c r="E1381">
        <v>52</v>
      </c>
      <c r="F1381">
        <v>2</v>
      </c>
      <c r="G1381" t="s">
        <v>27</v>
      </c>
      <c r="H1381" t="s">
        <v>33</v>
      </c>
      <c r="I1381" t="str">
        <f>VLOOKUP(H1381,CODE_SHEET!$A$2:$G$151,3,FALSE)</f>
        <v>Agaricia</v>
      </c>
      <c r="J1381" t="str">
        <f>VLOOKUP(H1381,CODE_SHEET!$A$2:$G$151,4,FALSE)</f>
        <v>agaricites</v>
      </c>
      <c r="K1381" s="1">
        <v>30</v>
      </c>
      <c r="L1381" s="1">
        <v>30</v>
      </c>
      <c r="M1381" s="1">
        <v>25</v>
      </c>
      <c r="N1381">
        <f t="shared" si="80"/>
        <v>2356.1944901923448</v>
      </c>
      <c r="O1381">
        <v>10</v>
      </c>
      <c r="P1381" t="s">
        <v>29</v>
      </c>
      <c r="Q1381" t="s">
        <v>30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20</v>
      </c>
      <c r="X1381">
        <f t="shared" si="81"/>
        <v>471.23889803846896</v>
      </c>
      <c r="Y1381">
        <f t="shared" si="82"/>
        <v>1884.9555921538758</v>
      </c>
    </row>
    <row r="1382" spans="1:25">
      <c r="A1382">
        <v>2020</v>
      </c>
      <c r="B1382" t="s">
        <v>70</v>
      </c>
      <c r="C1382">
        <v>2</v>
      </c>
      <c r="D1382" t="s">
        <v>79</v>
      </c>
      <c r="E1382">
        <v>52</v>
      </c>
      <c r="F1382">
        <v>2</v>
      </c>
      <c r="G1382" t="s">
        <v>27</v>
      </c>
      <c r="H1382" t="s">
        <v>31</v>
      </c>
      <c r="I1382" t="str">
        <f>VLOOKUP(H1382,CODE_SHEET!$A$2:$G$151,3,FALSE)</f>
        <v>Siderastrea</v>
      </c>
      <c r="J1382" t="str">
        <f>VLOOKUP(H1382,CODE_SHEET!$A$2:$G$151,4,FALSE)</f>
        <v>siderea</v>
      </c>
      <c r="K1382" s="1">
        <v>15</v>
      </c>
      <c r="L1382" s="1">
        <v>10</v>
      </c>
      <c r="M1382" s="1">
        <v>2</v>
      </c>
      <c r="N1382">
        <f t="shared" si="80"/>
        <v>78.539816339744817</v>
      </c>
      <c r="O1382">
        <v>10</v>
      </c>
      <c r="P1382" t="s">
        <v>29</v>
      </c>
      <c r="Q1382" t="s">
        <v>30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f t="shared" si="81"/>
        <v>0</v>
      </c>
      <c r="Y1382">
        <f t="shared" si="82"/>
        <v>78.539816339744817</v>
      </c>
    </row>
    <row r="1383" spans="1:25">
      <c r="A1383">
        <v>2020</v>
      </c>
      <c r="B1383" t="s">
        <v>70</v>
      </c>
      <c r="C1383">
        <v>2</v>
      </c>
      <c r="D1383" t="s">
        <v>79</v>
      </c>
      <c r="E1383">
        <v>52</v>
      </c>
      <c r="F1383">
        <v>2</v>
      </c>
      <c r="G1383" t="s">
        <v>27</v>
      </c>
      <c r="H1383" t="s">
        <v>32</v>
      </c>
      <c r="I1383" t="str">
        <f>VLOOKUP(H1383,CODE_SHEET!$A$2:$G$151,3,FALSE)</f>
        <v>Porites</v>
      </c>
      <c r="J1383" t="str">
        <f>VLOOKUP(H1383,CODE_SHEET!$A$2:$G$151,4,FALSE)</f>
        <v>porites</v>
      </c>
      <c r="K1383" s="1">
        <v>20</v>
      </c>
      <c r="L1383" s="1">
        <v>5</v>
      </c>
      <c r="M1383" s="1">
        <v>5</v>
      </c>
      <c r="N1383">
        <f t="shared" si="80"/>
        <v>196.34954084936209</v>
      </c>
      <c r="O1383">
        <v>10</v>
      </c>
      <c r="P1383" t="s">
        <v>29</v>
      </c>
      <c r="Q1383" t="s">
        <v>30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f t="shared" si="81"/>
        <v>0</v>
      </c>
      <c r="Y1383">
        <f t="shared" si="82"/>
        <v>196.34954084936209</v>
      </c>
    </row>
    <row r="1384" spans="1:25">
      <c r="A1384">
        <v>2020</v>
      </c>
      <c r="B1384" t="s">
        <v>70</v>
      </c>
      <c r="C1384">
        <v>2</v>
      </c>
      <c r="D1384" t="s">
        <v>79</v>
      </c>
      <c r="E1384">
        <v>52</v>
      </c>
      <c r="F1384">
        <v>2</v>
      </c>
      <c r="G1384" t="s">
        <v>27</v>
      </c>
      <c r="H1384" t="s">
        <v>32</v>
      </c>
      <c r="I1384" t="str">
        <f>VLOOKUP(H1384,CODE_SHEET!$A$2:$G$151,3,FALSE)</f>
        <v>Porites</v>
      </c>
      <c r="J1384" t="str">
        <f>VLOOKUP(H1384,CODE_SHEET!$A$2:$G$151,4,FALSE)</f>
        <v>porites</v>
      </c>
      <c r="K1384" s="1">
        <v>15</v>
      </c>
      <c r="L1384" s="1">
        <v>15</v>
      </c>
      <c r="M1384" s="1">
        <v>5</v>
      </c>
      <c r="N1384">
        <f t="shared" si="80"/>
        <v>235.61944901923448</v>
      </c>
      <c r="O1384">
        <v>10</v>
      </c>
      <c r="P1384" t="s">
        <v>29</v>
      </c>
      <c r="Q1384" t="s">
        <v>30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10</v>
      </c>
      <c r="X1384">
        <f t="shared" si="81"/>
        <v>23.56194490192345</v>
      </c>
      <c r="Y1384">
        <f t="shared" si="82"/>
        <v>212.05750411731103</v>
      </c>
    </row>
    <row r="1385" spans="1:25">
      <c r="A1385">
        <v>2020</v>
      </c>
      <c r="B1385" t="s">
        <v>70</v>
      </c>
      <c r="C1385">
        <v>2</v>
      </c>
      <c r="D1385" t="s">
        <v>79</v>
      </c>
      <c r="E1385">
        <v>52</v>
      </c>
      <c r="F1385">
        <v>2</v>
      </c>
      <c r="G1385" t="s">
        <v>27</v>
      </c>
      <c r="H1385" t="s">
        <v>32</v>
      </c>
      <c r="I1385" t="str">
        <f>VLOOKUP(H1385,CODE_SHEET!$A$2:$G$151,3,FALSE)</f>
        <v>Porites</v>
      </c>
      <c r="J1385" t="str">
        <f>VLOOKUP(H1385,CODE_SHEET!$A$2:$G$151,4,FALSE)</f>
        <v>porites</v>
      </c>
      <c r="K1385" s="1">
        <v>10</v>
      </c>
      <c r="L1385" s="1">
        <v>8</v>
      </c>
      <c r="M1385" s="1">
        <v>5</v>
      </c>
      <c r="N1385">
        <f t="shared" si="80"/>
        <v>141.37166941154069</v>
      </c>
      <c r="O1385">
        <v>10</v>
      </c>
      <c r="P1385" t="s">
        <v>29</v>
      </c>
      <c r="Q1385" t="s">
        <v>30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10</v>
      </c>
      <c r="X1385">
        <f t="shared" si="81"/>
        <v>14.137166941154071</v>
      </c>
      <c r="Y1385">
        <f t="shared" si="82"/>
        <v>127.23450247038662</v>
      </c>
    </row>
    <row r="1386" spans="1:25">
      <c r="A1386">
        <v>2020</v>
      </c>
      <c r="B1386" t="s">
        <v>70</v>
      </c>
      <c r="C1386">
        <v>2</v>
      </c>
      <c r="D1386" t="s">
        <v>79</v>
      </c>
      <c r="E1386">
        <v>52</v>
      </c>
      <c r="F1386">
        <v>2</v>
      </c>
      <c r="G1386" t="s">
        <v>27</v>
      </c>
      <c r="H1386" t="s">
        <v>32</v>
      </c>
      <c r="I1386" t="str">
        <f>VLOOKUP(H1386,CODE_SHEET!$A$2:$G$151,3,FALSE)</f>
        <v>Porites</v>
      </c>
      <c r="J1386" t="str">
        <f>VLOOKUP(H1386,CODE_SHEET!$A$2:$G$151,4,FALSE)</f>
        <v>porites</v>
      </c>
      <c r="K1386" s="1">
        <v>30</v>
      </c>
      <c r="L1386" s="1">
        <v>20</v>
      </c>
      <c r="M1386" s="1">
        <v>15</v>
      </c>
      <c r="N1386">
        <f t="shared" si="80"/>
        <v>1178.0972450961724</v>
      </c>
      <c r="O1386">
        <v>10</v>
      </c>
      <c r="P1386" t="s">
        <v>29</v>
      </c>
      <c r="Q1386" t="s">
        <v>30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30</v>
      </c>
      <c r="X1386">
        <f t="shared" si="81"/>
        <v>353.42917352885172</v>
      </c>
      <c r="Y1386">
        <f t="shared" si="82"/>
        <v>824.66807156732068</v>
      </c>
    </row>
    <row r="1387" spans="1:25">
      <c r="A1387">
        <v>2020</v>
      </c>
      <c r="B1387" t="s">
        <v>70</v>
      </c>
      <c r="C1387">
        <v>2</v>
      </c>
      <c r="D1387" t="s">
        <v>79</v>
      </c>
      <c r="E1387">
        <v>52</v>
      </c>
      <c r="F1387">
        <v>2</v>
      </c>
      <c r="G1387" t="s">
        <v>27</v>
      </c>
      <c r="H1387" t="s">
        <v>33</v>
      </c>
      <c r="I1387" t="str">
        <f>VLOOKUP(H1387,CODE_SHEET!$A$2:$G$151,3,FALSE)</f>
        <v>Agaricia</v>
      </c>
      <c r="J1387" t="str">
        <f>VLOOKUP(H1387,CODE_SHEET!$A$2:$G$151,4,FALSE)</f>
        <v>agaricites</v>
      </c>
      <c r="K1387" s="1">
        <v>12</v>
      </c>
      <c r="L1387" s="1">
        <v>8</v>
      </c>
      <c r="M1387" s="1">
        <v>5</v>
      </c>
      <c r="N1387">
        <f t="shared" si="80"/>
        <v>157.07963267948963</v>
      </c>
      <c r="O1387">
        <v>10</v>
      </c>
      <c r="P1387" t="s">
        <v>29</v>
      </c>
      <c r="Q1387" t="s">
        <v>30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f t="shared" si="81"/>
        <v>0</v>
      </c>
      <c r="Y1387">
        <f t="shared" si="82"/>
        <v>157.07963267948963</v>
      </c>
    </row>
    <row r="1388" spans="1:25">
      <c r="A1388">
        <v>2020</v>
      </c>
      <c r="B1388" t="s">
        <v>70</v>
      </c>
      <c r="C1388">
        <v>2</v>
      </c>
      <c r="D1388" t="s">
        <v>79</v>
      </c>
      <c r="E1388">
        <v>52</v>
      </c>
      <c r="F1388">
        <v>2</v>
      </c>
      <c r="G1388" t="s">
        <v>27</v>
      </c>
      <c r="H1388" t="s">
        <v>31</v>
      </c>
      <c r="I1388" t="str">
        <f>VLOOKUP(H1388,CODE_SHEET!$A$2:$G$151,3,FALSE)</f>
        <v>Siderastrea</v>
      </c>
      <c r="J1388" t="str">
        <f>VLOOKUP(H1388,CODE_SHEET!$A$2:$G$151,4,FALSE)</f>
        <v>siderea</v>
      </c>
      <c r="K1388" s="1">
        <v>22</v>
      </c>
      <c r="L1388" s="1">
        <v>12</v>
      </c>
      <c r="M1388" s="1">
        <v>10</v>
      </c>
      <c r="N1388">
        <f t="shared" si="80"/>
        <v>534.07075111026484</v>
      </c>
      <c r="O1388">
        <v>10</v>
      </c>
      <c r="P1388" t="s">
        <v>29</v>
      </c>
      <c r="Q1388" t="s">
        <v>30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f t="shared" si="81"/>
        <v>0</v>
      </c>
      <c r="Y1388">
        <f t="shared" si="82"/>
        <v>534.07075111026484</v>
      </c>
    </row>
    <row r="1389" spans="1:25">
      <c r="A1389">
        <v>2020</v>
      </c>
      <c r="B1389" t="s">
        <v>70</v>
      </c>
      <c r="C1389">
        <v>2</v>
      </c>
      <c r="D1389" t="s">
        <v>79</v>
      </c>
      <c r="E1389">
        <v>52</v>
      </c>
      <c r="F1389">
        <v>2</v>
      </c>
      <c r="G1389" t="s">
        <v>27</v>
      </c>
      <c r="H1389" t="s">
        <v>33</v>
      </c>
      <c r="I1389" t="str">
        <f>VLOOKUP(H1389,CODE_SHEET!$A$2:$G$151,3,FALSE)</f>
        <v>Agaricia</v>
      </c>
      <c r="J1389" t="str">
        <f>VLOOKUP(H1389,CODE_SHEET!$A$2:$G$151,4,FALSE)</f>
        <v>agaricites</v>
      </c>
      <c r="K1389" s="1">
        <v>15</v>
      </c>
      <c r="L1389" s="1">
        <v>8</v>
      </c>
      <c r="M1389" s="1">
        <v>10</v>
      </c>
      <c r="N1389">
        <f t="shared" si="80"/>
        <v>361.28315516282623</v>
      </c>
      <c r="O1389">
        <v>10</v>
      </c>
      <c r="P1389" t="s">
        <v>29</v>
      </c>
      <c r="Q1389" t="s">
        <v>30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f t="shared" si="81"/>
        <v>0</v>
      </c>
      <c r="Y1389">
        <f t="shared" si="82"/>
        <v>361.28315516282623</v>
      </c>
    </row>
    <row r="1390" spans="1:25">
      <c r="A1390">
        <v>2020</v>
      </c>
      <c r="B1390" t="s">
        <v>25</v>
      </c>
      <c r="C1390">
        <v>27</v>
      </c>
      <c r="D1390" t="s">
        <v>81</v>
      </c>
      <c r="E1390">
        <v>28</v>
      </c>
      <c r="F1390" t="s">
        <v>38</v>
      </c>
      <c r="G1390">
        <v>1</v>
      </c>
      <c r="H1390" t="s">
        <v>33</v>
      </c>
      <c r="I1390" t="str">
        <f>VLOOKUP(H1390,CODE_SHEET!$A$2:$G$151,3,FALSE)</f>
        <v>Agaricia</v>
      </c>
      <c r="J1390" t="str">
        <f>VLOOKUP(H1390,CODE_SHEET!$A$2:$G$151,4,FALSE)</f>
        <v>agaricites</v>
      </c>
      <c r="K1390" s="1">
        <v>16</v>
      </c>
      <c r="L1390" s="1">
        <v>13</v>
      </c>
      <c r="M1390" s="1">
        <v>18</v>
      </c>
      <c r="N1390">
        <f t="shared" si="80"/>
        <v>819.95568258693606</v>
      </c>
      <c r="O1390">
        <v>10</v>
      </c>
      <c r="P1390" t="s">
        <v>29</v>
      </c>
      <c r="Q1390" t="s">
        <v>30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90</v>
      </c>
      <c r="X1390">
        <f t="shared" si="81"/>
        <v>737.96011432824253</v>
      </c>
      <c r="Y1390">
        <f t="shared" si="82"/>
        <v>81.995568258693538</v>
      </c>
    </row>
    <row r="1391" spans="1:25">
      <c r="A1391">
        <v>2020</v>
      </c>
      <c r="B1391" t="s">
        <v>25</v>
      </c>
      <c r="C1391">
        <v>27</v>
      </c>
      <c r="D1391" t="s">
        <v>81</v>
      </c>
      <c r="E1391">
        <v>28</v>
      </c>
      <c r="F1391" t="s">
        <v>38</v>
      </c>
      <c r="G1391">
        <v>1</v>
      </c>
      <c r="H1391" t="s">
        <v>37</v>
      </c>
      <c r="I1391" t="str">
        <f>VLOOKUP(H1391,CODE_SHEET!$A$2:$G$151,3,FALSE)</f>
        <v>Pseudodiploria</v>
      </c>
      <c r="J1391" t="str">
        <f>VLOOKUP(H1391,CODE_SHEET!$A$2:$G$151,4,FALSE)</f>
        <v>strigosa</v>
      </c>
      <c r="K1391" s="1">
        <v>100</v>
      </c>
      <c r="L1391" s="1">
        <v>40</v>
      </c>
      <c r="M1391" s="1">
        <v>60</v>
      </c>
      <c r="N1391">
        <f t="shared" si="80"/>
        <v>13194.689145077131</v>
      </c>
      <c r="O1391">
        <v>10</v>
      </c>
      <c r="P1391" t="s">
        <v>29</v>
      </c>
      <c r="Q1391" t="s">
        <v>30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40</v>
      </c>
      <c r="X1391">
        <f t="shared" si="81"/>
        <v>5277.8756580308527</v>
      </c>
      <c r="Y1391">
        <f t="shared" si="82"/>
        <v>7916.8134870462782</v>
      </c>
    </row>
    <row r="1392" spans="1:25">
      <c r="A1392">
        <v>2020</v>
      </c>
      <c r="B1392" t="s">
        <v>25</v>
      </c>
      <c r="C1392">
        <v>27</v>
      </c>
      <c r="D1392" t="s">
        <v>81</v>
      </c>
      <c r="E1392">
        <v>28</v>
      </c>
      <c r="F1392" t="s">
        <v>38</v>
      </c>
      <c r="G1392">
        <v>1</v>
      </c>
      <c r="H1392" t="s">
        <v>33</v>
      </c>
      <c r="I1392" t="str">
        <f>VLOOKUP(H1392,CODE_SHEET!$A$2:$G$151,3,FALSE)</f>
        <v>Agaricia</v>
      </c>
      <c r="J1392" t="str">
        <f>VLOOKUP(H1392,CODE_SHEET!$A$2:$G$151,4,FALSE)</f>
        <v>agaricites</v>
      </c>
      <c r="K1392" s="1">
        <v>35</v>
      </c>
      <c r="L1392" s="1">
        <v>20</v>
      </c>
      <c r="M1392" s="1">
        <v>30</v>
      </c>
      <c r="N1392">
        <f t="shared" si="80"/>
        <v>2591.8139392115791</v>
      </c>
      <c r="O1392">
        <v>10</v>
      </c>
      <c r="P1392" t="s">
        <v>29</v>
      </c>
      <c r="Q1392" t="s">
        <v>30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f t="shared" si="81"/>
        <v>0</v>
      </c>
      <c r="Y1392">
        <f t="shared" si="82"/>
        <v>2591.8139392115791</v>
      </c>
    </row>
    <row r="1393" spans="1:25">
      <c r="A1393">
        <v>2020</v>
      </c>
      <c r="B1393" t="s">
        <v>25</v>
      </c>
      <c r="C1393">
        <v>27</v>
      </c>
      <c r="D1393" t="s">
        <v>81</v>
      </c>
      <c r="E1393">
        <v>28</v>
      </c>
      <c r="F1393" t="s">
        <v>38</v>
      </c>
      <c r="G1393">
        <v>1</v>
      </c>
      <c r="H1393" t="s">
        <v>33</v>
      </c>
      <c r="I1393" t="str">
        <f>VLOOKUP(H1393,CODE_SHEET!$A$2:$G$151,3,FALSE)</f>
        <v>Agaricia</v>
      </c>
      <c r="J1393" t="str">
        <f>VLOOKUP(H1393,CODE_SHEET!$A$2:$G$151,4,FALSE)</f>
        <v>agaricites</v>
      </c>
      <c r="K1393" s="1">
        <v>10</v>
      </c>
      <c r="L1393" s="1">
        <v>6</v>
      </c>
      <c r="M1393" s="1">
        <v>11</v>
      </c>
      <c r="N1393">
        <f t="shared" si="80"/>
        <v>276.46015351590182</v>
      </c>
      <c r="O1393">
        <v>10</v>
      </c>
      <c r="P1393" t="s">
        <v>29</v>
      </c>
      <c r="Q1393" t="s">
        <v>30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f t="shared" si="81"/>
        <v>0</v>
      </c>
      <c r="Y1393">
        <f t="shared" si="82"/>
        <v>276.46015351590182</v>
      </c>
    </row>
    <row r="1394" spans="1:25">
      <c r="A1394">
        <v>2020</v>
      </c>
      <c r="B1394" t="s">
        <v>25</v>
      </c>
      <c r="C1394">
        <v>27</v>
      </c>
      <c r="D1394" t="s">
        <v>81</v>
      </c>
      <c r="E1394">
        <v>28</v>
      </c>
      <c r="F1394" t="s">
        <v>38</v>
      </c>
      <c r="G1394">
        <v>1</v>
      </c>
      <c r="H1394" t="s">
        <v>28</v>
      </c>
      <c r="I1394" t="str">
        <f>VLOOKUP(H1394,CODE_SHEET!$A$2:$G$151,3,FALSE)</f>
        <v>Porites</v>
      </c>
      <c r="J1394" t="str">
        <f>VLOOKUP(H1394,CODE_SHEET!$A$2:$G$151,4,FALSE)</f>
        <v>astreoides</v>
      </c>
      <c r="K1394" s="1">
        <v>11</v>
      </c>
      <c r="L1394" s="1">
        <v>9</v>
      </c>
      <c r="M1394" s="1">
        <v>4</v>
      </c>
      <c r="N1394">
        <f t="shared" si="80"/>
        <v>125.66370614359172</v>
      </c>
      <c r="O1394">
        <v>10</v>
      </c>
      <c r="P1394" t="s">
        <v>29</v>
      </c>
      <c r="Q1394" t="s">
        <v>30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f t="shared" si="81"/>
        <v>0</v>
      </c>
      <c r="Y1394">
        <f t="shared" si="82"/>
        <v>125.66370614359172</v>
      </c>
    </row>
    <row r="1395" spans="1:25">
      <c r="A1395">
        <v>2020</v>
      </c>
      <c r="B1395" t="s">
        <v>25</v>
      </c>
      <c r="C1395">
        <v>27</v>
      </c>
      <c r="D1395" t="s">
        <v>81</v>
      </c>
      <c r="E1395">
        <v>28</v>
      </c>
      <c r="F1395" t="s">
        <v>38</v>
      </c>
      <c r="G1395">
        <v>1</v>
      </c>
      <c r="H1395" t="s">
        <v>39</v>
      </c>
      <c r="I1395" t="str">
        <f>VLOOKUP(H1395,CODE_SHEET!$A$2:$G$151,3,FALSE)</f>
        <v>Orbicella</v>
      </c>
      <c r="J1395" t="str">
        <f>VLOOKUP(H1395,CODE_SHEET!$A$2:$G$151,4,FALSE)</f>
        <v>faveolata</v>
      </c>
      <c r="K1395" s="1">
        <v>10</v>
      </c>
      <c r="L1395" s="1">
        <v>7</v>
      </c>
      <c r="M1395" s="1">
        <v>1</v>
      </c>
      <c r="N1395">
        <f t="shared" si="80"/>
        <v>26.703537555513243</v>
      </c>
      <c r="O1395">
        <v>10</v>
      </c>
      <c r="P1395" t="s">
        <v>29</v>
      </c>
      <c r="Q1395" t="s">
        <v>30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f t="shared" si="81"/>
        <v>0</v>
      </c>
      <c r="Y1395">
        <f t="shared" si="82"/>
        <v>26.703537555513243</v>
      </c>
    </row>
    <row r="1396" spans="1:25">
      <c r="A1396">
        <v>2020</v>
      </c>
      <c r="B1396" t="s">
        <v>25</v>
      </c>
      <c r="C1396">
        <v>27</v>
      </c>
      <c r="D1396" t="s">
        <v>81</v>
      </c>
      <c r="E1396">
        <v>28</v>
      </c>
      <c r="F1396" t="s">
        <v>38</v>
      </c>
      <c r="G1396">
        <v>1</v>
      </c>
      <c r="H1396" t="s">
        <v>47</v>
      </c>
      <c r="I1396" t="str">
        <f>VLOOKUP(H1396,CODE_SHEET!$A$2:$G$151,3,FALSE)</f>
        <v>Siderastrea</v>
      </c>
      <c r="J1396" t="str">
        <f>VLOOKUP(H1396,CODE_SHEET!$A$2:$G$151,4,FALSE)</f>
        <v>radians</v>
      </c>
      <c r="K1396" s="1">
        <v>10</v>
      </c>
      <c r="L1396" s="1">
        <v>5</v>
      </c>
      <c r="N1396">
        <f t="shared" si="80"/>
        <v>0</v>
      </c>
      <c r="O1396">
        <v>10</v>
      </c>
      <c r="P1396" t="s">
        <v>29</v>
      </c>
      <c r="Q1396" t="s">
        <v>30</v>
      </c>
      <c r="R1396">
        <v>0</v>
      </c>
      <c r="S1396">
        <v>0</v>
      </c>
      <c r="T1396">
        <v>0</v>
      </c>
      <c r="U1396">
        <v>0</v>
      </c>
      <c r="V1396">
        <v>5</v>
      </c>
      <c r="W1396">
        <v>0</v>
      </c>
      <c r="X1396">
        <f t="shared" si="81"/>
        <v>0</v>
      </c>
      <c r="Y1396">
        <f t="shared" si="82"/>
        <v>0</v>
      </c>
    </row>
    <row r="1397" spans="1:25">
      <c r="A1397">
        <v>2020</v>
      </c>
      <c r="B1397" t="s">
        <v>25</v>
      </c>
      <c r="C1397">
        <v>27</v>
      </c>
      <c r="D1397" t="s">
        <v>81</v>
      </c>
      <c r="E1397">
        <v>28</v>
      </c>
      <c r="F1397" t="s">
        <v>38</v>
      </c>
      <c r="G1397">
        <v>1</v>
      </c>
      <c r="H1397" t="s">
        <v>37</v>
      </c>
      <c r="I1397" t="str">
        <f>VLOOKUP(H1397,CODE_SHEET!$A$2:$G$151,3,FALSE)</f>
        <v>Pseudodiploria</v>
      </c>
      <c r="J1397" t="str">
        <f>VLOOKUP(H1397,CODE_SHEET!$A$2:$G$151,4,FALSE)</f>
        <v>strigosa</v>
      </c>
      <c r="K1397" s="1">
        <v>27</v>
      </c>
      <c r="L1397" s="1">
        <v>21</v>
      </c>
      <c r="M1397" s="1">
        <v>10</v>
      </c>
      <c r="N1397">
        <f t="shared" si="80"/>
        <v>753.98223686155029</v>
      </c>
      <c r="O1397">
        <v>10</v>
      </c>
      <c r="P1397" t="s">
        <v>29</v>
      </c>
      <c r="Q1397" t="s">
        <v>30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f t="shared" si="81"/>
        <v>0</v>
      </c>
      <c r="Y1397">
        <f t="shared" si="82"/>
        <v>753.98223686155029</v>
      </c>
    </row>
    <row r="1398" spans="1:25">
      <c r="A1398">
        <v>2020</v>
      </c>
      <c r="B1398" t="s">
        <v>25</v>
      </c>
      <c r="C1398">
        <v>27</v>
      </c>
      <c r="D1398" t="s">
        <v>81</v>
      </c>
      <c r="E1398">
        <v>28</v>
      </c>
      <c r="F1398" t="s">
        <v>38</v>
      </c>
      <c r="G1398">
        <v>1</v>
      </c>
      <c r="H1398" t="s">
        <v>33</v>
      </c>
      <c r="I1398" t="str">
        <f>VLOOKUP(H1398,CODE_SHEET!$A$2:$G$151,3,FALSE)</f>
        <v>Agaricia</v>
      </c>
      <c r="J1398" t="str">
        <f>VLOOKUP(H1398,CODE_SHEET!$A$2:$G$151,4,FALSE)</f>
        <v>agaricites</v>
      </c>
      <c r="K1398" s="1">
        <v>18</v>
      </c>
      <c r="L1398" s="1">
        <v>16</v>
      </c>
      <c r="M1398" s="1">
        <v>7</v>
      </c>
      <c r="N1398">
        <f t="shared" si="80"/>
        <v>373.84952577718536</v>
      </c>
      <c r="O1398">
        <v>10</v>
      </c>
      <c r="P1398" t="s">
        <v>29</v>
      </c>
      <c r="Q1398" t="s">
        <v>30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f t="shared" si="81"/>
        <v>0</v>
      </c>
      <c r="Y1398">
        <f t="shared" si="82"/>
        <v>373.84952577718536</v>
      </c>
    </row>
    <row r="1399" spans="1:25">
      <c r="A1399">
        <v>2020</v>
      </c>
      <c r="B1399" t="s">
        <v>25</v>
      </c>
      <c r="C1399">
        <v>27</v>
      </c>
      <c r="D1399" t="s">
        <v>81</v>
      </c>
      <c r="E1399">
        <v>28</v>
      </c>
      <c r="F1399" t="s">
        <v>38</v>
      </c>
      <c r="G1399">
        <v>1</v>
      </c>
      <c r="H1399" t="s">
        <v>43</v>
      </c>
      <c r="I1399" t="str">
        <f>VLOOKUP(H1399,CODE_SHEET!$A$2:$G$151,3,FALSE)</f>
        <v>Montastraea</v>
      </c>
      <c r="J1399" t="str">
        <f>VLOOKUP(H1399,CODE_SHEET!$A$2:$G$151,4,FALSE)</f>
        <v>cavernosa</v>
      </c>
      <c r="K1399" s="1">
        <v>30</v>
      </c>
      <c r="L1399" s="1">
        <v>18</v>
      </c>
      <c r="M1399" s="1">
        <v>25</v>
      </c>
      <c r="N1399">
        <f t="shared" si="80"/>
        <v>1884.9555921538758</v>
      </c>
      <c r="O1399">
        <v>10</v>
      </c>
      <c r="P1399" t="s">
        <v>29</v>
      </c>
      <c r="Q1399" t="s">
        <v>30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20</v>
      </c>
      <c r="X1399">
        <f t="shared" si="81"/>
        <v>376.9911184307752</v>
      </c>
      <c r="Y1399">
        <f t="shared" si="82"/>
        <v>1507.9644737231006</v>
      </c>
    </row>
    <row r="1400" spans="1:25">
      <c r="A1400">
        <v>2020</v>
      </c>
      <c r="B1400" t="s">
        <v>25</v>
      </c>
      <c r="C1400">
        <v>27</v>
      </c>
      <c r="D1400" t="s">
        <v>81</v>
      </c>
      <c r="E1400">
        <v>28</v>
      </c>
      <c r="F1400" t="s">
        <v>38</v>
      </c>
      <c r="G1400">
        <v>1</v>
      </c>
      <c r="H1400" t="s">
        <v>69</v>
      </c>
      <c r="I1400" t="str">
        <f>VLOOKUP(H1400,CODE_SHEET!$A$2:$G$151,3,FALSE)</f>
        <v>Diploria</v>
      </c>
      <c r="J1400" t="str">
        <f>VLOOKUP(H1400,CODE_SHEET!$A$2:$G$151,4,FALSE)</f>
        <v>strigosa</v>
      </c>
      <c r="K1400" s="1">
        <v>30</v>
      </c>
      <c r="L1400" s="1">
        <v>16</v>
      </c>
      <c r="M1400" s="1">
        <v>7</v>
      </c>
      <c r="N1400">
        <f t="shared" si="80"/>
        <v>505.79641722795668</v>
      </c>
      <c r="O1400">
        <v>10</v>
      </c>
      <c r="P1400" t="s">
        <v>29</v>
      </c>
      <c r="Q1400" t="s">
        <v>30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30</v>
      </c>
      <c r="X1400">
        <f t="shared" si="81"/>
        <v>151.738925168387</v>
      </c>
      <c r="Y1400">
        <f t="shared" si="82"/>
        <v>354.05749205956965</v>
      </c>
    </row>
    <row r="1401" spans="1:25">
      <c r="A1401">
        <v>2020</v>
      </c>
      <c r="B1401" t="s">
        <v>25</v>
      </c>
      <c r="C1401">
        <v>27</v>
      </c>
      <c r="D1401" t="s">
        <v>81</v>
      </c>
      <c r="E1401">
        <v>28</v>
      </c>
      <c r="F1401" t="s">
        <v>38</v>
      </c>
      <c r="G1401">
        <v>1</v>
      </c>
      <c r="H1401" t="s">
        <v>33</v>
      </c>
      <c r="I1401" t="str">
        <f>VLOOKUP(H1401,CODE_SHEET!$A$2:$G$151,3,FALSE)</f>
        <v>Agaricia</v>
      </c>
      <c r="J1401" t="str">
        <f>VLOOKUP(H1401,CODE_SHEET!$A$2:$G$151,4,FALSE)</f>
        <v>agaricites</v>
      </c>
      <c r="K1401" s="1">
        <v>11</v>
      </c>
      <c r="L1401" s="1">
        <v>10</v>
      </c>
      <c r="M1401" s="1">
        <v>6</v>
      </c>
      <c r="N1401">
        <f t="shared" si="80"/>
        <v>197.92033717615695</v>
      </c>
      <c r="O1401">
        <v>10</v>
      </c>
      <c r="P1401" t="s">
        <v>29</v>
      </c>
      <c r="Q1401" t="s">
        <v>30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10</v>
      </c>
      <c r="X1401">
        <f t="shared" si="81"/>
        <v>19.792033717615695</v>
      </c>
      <c r="Y1401">
        <f t="shared" si="82"/>
        <v>178.12830345854127</v>
      </c>
    </row>
    <row r="1402" spans="1:25">
      <c r="A1402">
        <v>2020</v>
      </c>
      <c r="B1402" t="s">
        <v>25</v>
      </c>
      <c r="C1402">
        <v>27</v>
      </c>
      <c r="D1402" t="s">
        <v>81</v>
      </c>
      <c r="E1402">
        <v>28</v>
      </c>
      <c r="F1402" t="s">
        <v>38</v>
      </c>
      <c r="G1402">
        <v>1</v>
      </c>
      <c r="H1402" t="s">
        <v>28</v>
      </c>
      <c r="I1402" t="str">
        <f>VLOOKUP(H1402,CODE_SHEET!$A$2:$G$151,3,FALSE)</f>
        <v>Porites</v>
      </c>
      <c r="J1402" t="str">
        <f>VLOOKUP(H1402,CODE_SHEET!$A$2:$G$151,4,FALSE)</f>
        <v>astreoides</v>
      </c>
      <c r="K1402" s="1">
        <v>11</v>
      </c>
      <c r="L1402" s="1">
        <v>7</v>
      </c>
      <c r="M1402" s="1">
        <v>9</v>
      </c>
      <c r="N1402">
        <f t="shared" si="80"/>
        <v>254.46900494077323</v>
      </c>
      <c r="O1402">
        <v>10</v>
      </c>
      <c r="P1402" t="s">
        <v>29</v>
      </c>
      <c r="Q1402" t="s">
        <v>30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40</v>
      </c>
      <c r="X1402">
        <f t="shared" si="81"/>
        <v>101.7876019763093</v>
      </c>
      <c r="Y1402">
        <f t="shared" si="82"/>
        <v>152.68140296446393</v>
      </c>
    </row>
    <row r="1403" spans="1:25">
      <c r="A1403">
        <v>2020</v>
      </c>
      <c r="B1403" t="s">
        <v>25</v>
      </c>
      <c r="C1403">
        <v>27</v>
      </c>
      <c r="D1403" t="s">
        <v>81</v>
      </c>
      <c r="E1403">
        <v>28</v>
      </c>
      <c r="F1403" t="s">
        <v>38</v>
      </c>
      <c r="G1403">
        <v>1</v>
      </c>
      <c r="H1403" t="s">
        <v>69</v>
      </c>
      <c r="I1403" t="str">
        <f>VLOOKUP(H1403,CODE_SHEET!$A$2:$G$151,3,FALSE)</f>
        <v>Diploria</v>
      </c>
      <c r="J1403" t="str">
        <f>VLOOKUP(H1403,CODE_SHEET!$A$2:$G$151,4,FALSE)</f>
        <v>strigosa</v>
      </c>
      <c r="K1403" s="1">
        <v>70</v>
      </c>
      <c r="L1403" s="1">
        <v>65</v>
      </c>
      <c r="M1403" s="1">
        <v>35</v>
      </c>
      <c r="N1403">
        <f t="shared" ref="N1403:N1466" si="83">PI()*(K1403/2)*M1403+PI()*(L1403/2)*M1403</f>
        <v>7422.0126441058856</v>
      </c>
      <c r="O1403">
        <v>10</v>
      </c>
      <c r="P1403" t="s">
        <v>29</v>
      </c>
      <c r="Q1403" t="s">
        <v>30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f t="shared" si="81"/>
        <v>0</v>
      </c>
      <c r="Y1403">
        <f t="shared" si="82"/>
        <v>7422.0126441058856</v>
      </c>
    </row>
    <row r="1404" spans="1:25">
      <c r="A1404">
        <v>2020</v>
      </c>
      <c r="B1404" t="s">
        <v>25</v>
      </c>
      <c r="C1404">
        <v>27</v>
      </c>
      <c r="D1404" t="s">
        <v>81</v>
      </c>
      <c r="E1404">
        <v>28</v>
      </c>
      <c r="F1404" t="s">
        <v>38</v>
      </c>
      <c r="G1404">
        <v>1</v>
      </c>
      <c r="H1404" t="s">
        <v>37</v>
      </c>
      <c r="I1404" t="str">
        <f>VLOOKUP(H1404,CODE_SHEET!$A$2:$G$151,3,FALSE)</f>
        <v>Pseudodiploria</v>
      </c>
      <c r="J1404" t="str">
        <f>VLOOKUP(H1404,CODE_SHEET!$A$2:$G$151,4,FALSE)</f>
        <v>strigosa</v>
      </c>
      <c r="K1404" s="1">
        <v>38</v>
      </c>
      <c r="L1404" s="1">
        <v>25</v>
      </c>
      <c r="M1404" s="1">
        <v>26</v>
      </c>
      <c r="N1404">
        <f t="shared" si="83"/>
        <v>2572.9643832900406</v>
      </c>
      <c r="O1404">
        <v>10</v>
      </c>
      <c r="P1404" t="s">
        <v>29</v>
      </c>
      <c r="Q1404" t="s">
        <v>30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20</v>
      </c>
      <c r="X1404">
        <f t="shared" si="81"/>
        <v>514.59287665800809</v>
      </c>
      <c r="Y1404">
        <f t="shared" si="82"/>
        <v>2058.3715066320324</v>
      </c>
    </row>
    <row r="1405" spans="1:25">
      <c r="A1405">
        <v>2020</v>
      </c>
      <c r="B1405" t="s">
        <v>25</v>
      </c>
      <c r="C1405">
        <v>27</v>
      </c>
      <c r="D1405" t="s">
        <v>81</v>
      </c>
      <c r="E1405">
        <v>28</v>
      </c>
      <c r="F1405" t="s">
        <v>38</v>
      </c>
      <c r="G1405">
        <v>1</v>
      </c>
      <c r="H1405" t="s">
        <v>28</v>
      </c>
      <c r="I1405" t="str">
        <f>VLOOKUP(H1405,CODE_SHEET!$A$2:$G$151,3,FALSE)</f>
        <v>Porites</v>
      </c>
      <c r="J1405" t="str">
        <f>VLOOKUP(H1405,CODE_SHEET!$A$2:$G$151,4,FALSE)</f>
        <v>astreoides</v>
      </c>
      <c r="K1405" s="1">
        <v>10</v>
      </c>
      <c r="L1405" s="1">
        <v>9</v>
      </c>
      <c r="M1405" s="1">
        <v>3</v>
      </c>
      <c r="N1405">
        <f t="shared" si="83"/>
        <v>89.535390627309098</v>
      </c>
      <c r="O1405">
        <v>10</v>
      </c>
      <c r="P1405" t="s">
        <v>29</v>
      </c>
      <c r="Q1405" t="s">
        <v>30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f t="shared" si="81"/>
        <v>0</v>
      </c>
      <c r="Y1405">
        <f t="shared" si="82"/>
        <v>89.535390627309098</v>
      </c>
    </row>
    <row r="1406" spans="1:25">
      <c r="A1406">
        <v>2020</v>
      </c>
      <c r="B1406" t="s">
        <v>25</v>
      </c>
      <c r="C1406">
        <v>27</v>
      </c>
      <c r="D1406" t="s">
        <v>81</v>
      </c>
      <c r="E1406">
        <v>28</v>
      </c>
      <c r="F1406" t="s">
        <v>38</v>
      </c>
      <c r="G1406">
        <v>1</v>
      </c>
      <c r="H1406" t="s">
        <v>28</v>
      </c>
      <c r="I1406" t="str">
        <f>VLOOKUP(H1406,CODE_SHEET!$A$2:$G$151,3,FALSE)</f>
        <v>Porites</v>
      </c>
      <c r="J1406" t="str">
        <f>VLOOKUP(H1406,CODE_SHEET!$A$2:$G$151,4,FALSE)</f>
        <v>astreoides</v>
      </c>
      <c r="K1406" s="1">
        <v>14</v>
      </c>
      <c r="L1406" s="1">
        <v>11</v>
      </c>
      <c r="M1406" s="1">
        <v>3</v>
      </c>
      <c r="N1406">
        <f t="shared" si="83"/>
        <v>117.80972450961724</v>
      </c>
      <c r="O1406">
        <v>10</v>
      </c>
      <c r="P1406" t="s">
        <v>29</v>
      </c>
      <c r="Q1406" t="s">
        <v>30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f t="shared" si="81"/>
        <v>0</v>
      </c>
      <c r="Y1406">
        <f t="shared" si="82"/>
        <v>117.80972450961724</v>
      </c>
    </row>
    <row r="1407" spans="1:25">
      <c r="A1407">
        <v>2020</v>
      </c>
      <c r="B1407" t="s">
        <v>25</v>
      </c>
      <c r="C1407">
        <v>27</v>
      </c>
      <c r="D1407" t="s">
        <v>81</v>
      </c>
      <c r="E1407">
        <v>28</v>
      </c>
      <c r="F1407" t="s">
        <v>38</v>
      </c>
      <c r="G1407">
        <v>1</v>
      </c>
      <c r="H1407" t="s">
        <v>28</v>
      </c>
      <c r="I1407" t="str">
        <f>VLOOKUP(H1407,CODE_SHEET!$A$2:$G$151,3,FALSE)</f>
        <v>Porites</v>
      </c>
      <c r="J1407" t="str">
        <f>VLOOKUP(H1407,CODE_SHEET!$A$2:$G$151,4,FALSE)</f>
        <v>astreoides</v>
      </c>
      <c r="K1407" s="1">
        <v>14</v>
      </c>
      <c r="L1407" s="1">
        <v>5</v>
      </c>
      <c r="M1407" s="1">
        <v>2</v>
      </c>
      <c r="N1407">
        <f t="shared" si="83"/>
        <v>59.690260418206066</v>
      </c>
      <c r="O1407">
        <v>10</v>
      </c>
      <c r="P1407" t="s">
        <v>29</v>
      </c>
      <c r="Q1407" t="s">
        <v>30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f t="shared" si="81"/>
        <v>0</v>
      </c>
      <c r="Y1407">
        <f t="shared" si="82"/>
        <v>59.690260418206066</v>
      </c>
    </row>
    <row r="1408" spans="1:25">
      <c r="A1408">
        <v>2020</v>
      </c>
      <c r="B1408" t="s">
        <v>25</v>
      </c>
      <c r="C1408">
        <v>27</v>
      </c>
      <c r="D1408" t="s">
        <v>81</v>
      </c>
      <c r="E1408">
        <v>28</v>
      </c>
      <c r="F1408" t="s">
        <v>38</v>
      </c>
      <c r="G1408">
        <v>1</v>
      </c>
      <c r="H1408" t="s">
        <v>33</v>
      </c>
      <c r="I1408" t="str">
        <f>VLOOKUP(H1408,CODE_SHEET!$A$2:$G$151,3,FALSE)</f>
        <v>Agaricia</v>
      </c>
      <c r="J1408" t="str">
        <f>VLOOKUP(H1408,CODE_SHEET!$A$2:$G$151,4,FALSE)</f>
        <v>agaricites</v>
      </c>
      <c r="K1408" s="1">
        <v>15</v>
      </c>
      <c r="L1408" s="1">
        <v>6</v>
      </c>
      <c r="M1408" s="1">
        <v>14</v>
      </c>
      <c r="N1408">
        <f t="shared" si="83"/>
        <v>461.81412007769956</v>
      </c>
      <c r="O1408">
        <v>10</v>
      </c>
      <c r="P1408" t="s">
        <v>29</v>
      </c>
      <c r="Q1408" t="s">
        <v>30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10</v>
      </c>
      <c r="X1408">
        <f t="shared" si="81"/>
        <v>46.181412007769957</v>
      </c>
      <c r="Y1408">
        <f t="shared" si="82"/>
        <v>415.63270806992961</v>
      </c>
    </row>
    <row r="1409" spans="1:25">
      <c r="A1409">
        <v>2020</v>
      </c>
      <c r="B1409" t="s">
        <v>25</v>
      </c>
      <c r="C1409">
        <v>27</v>
      </c>
      <c r="D1409" t="s">
        <v>81</v>
      </c>
      <c r="E1409">
        <v>28</v>
      </c>
      <c r="F1409" t="s">
        <v>38</v>
      </c>
      <c r="G1409">
        <v>1</v>
      </c>
      <c r="H1409" t="s">
        <v>33</v>
      </c>
      <c r="I1409" t="str">
        <f>VLOOKUP(H1409,CODE_SHEET!$A$2:$G$151,3,FALSE)</f>
        <v>Agaricia</v>
      </c>
      <c r="J1409" t="str">
        <f>VLOOKUP(H1409,CODE_SHEET!$A$2:$G$151,4,FALSE)</f>
        <v>agaricites</v>
      </c>
      <c r="K1409" s="1">
        <v>16</v>
      </c>
      <c r="L1409" s="1">
        <v>15</v>
      </c>
      <c r="M1409" s="1">
        <v>12</v>
      </c>
      <c r="N1409">
        <f t="shared" si="83"/>
        <v>584.33623356770147</v>
      </c>
      <c r="O1409">
        <v>10</v>
      </c>
      <c r="P1409" t="s">
        <v>29</v>
      </c>
      <c r="Q1409" t="s">
        <v>30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f t="shared" si="81"/>
        <v>0</v>
      </c>
      <c r="Y1409">
        <f t="shared" si="82"/>
        <v>584.33623356770147</v>
      </c>
    </row>
    <row r="1410" spans="1:25">
      <c r="A1410">
        <v>2020</v>
      </c>
      <c r="B1410" t="s">
        <v>25</v>
      </c>
      <c r="C1410">
        <v>27</v>
      </c>
      <c r="D1410" t="s">
        <v>81</v>
      </c>
      <c r="E1410">
        <v>28</v>
      </c>
      <c r="F1410" t="s">
        <v>38</v>
      </c>
      <c r="G1410">
        <v>1</v>
      </c>
      <c r="H1410" t="s">
        <v>37</v>
      </c>
      <c r="I1410" t="str">
        <f>VLOOKUP(H1410,CODE_SHEET!$A$2:$G$151,3,FALSE)</f>
        <v>Pseudodiploria</v>
      </c>
      <c r="J1410" t="str">
        <f>VLOOKUP(H1410,CODE_SHEET!$A$2:$G$151,4,FALSE)</f>
        <v>strigosa</v>
      </c>
      <c r="K1410" s="1">
        <v>45</v>
      </c>
      <c r="L1410" s="1">
        <v>30</v>
      </c>
      <c r="M1410" s="1">
        <v>20</v>
      </c>
      <c r="N1410">
        <f t="shared" si="83"/>
        <v>2356.1944901923448</v>
      </c>
      <c r="O1410">
        <v>10</v>
      </c>
      <c r="P1410" t="s">
        <v>29</v>
      </c>
      <c r="Q1410" t="s">
        <v>30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f t="shared" ref="X1410:X1473" si="84">SUM(U1410:W1410)/100*N1410</f>
        <v>0</v>
      </c>
      <c r="Y1410">
        <f t="shared" ref="Y1410:Y1473" si="85">N1410-X1410</f>
        <v>2356.1944901923448</v>
      </c>
    </row>
    <row r="1411" spans="1:25">
      <c r="A1411">
        <v>2020</v>
      </c>
      <c r="B1411" t="s">
        <v>25</v>
      </c>
      <c r="C1411">
        <v>27</v>
      </c>
      <c r="D1411" t="s">
        <v>81</v>
      </c>
      <c r="E1411">
        <v>28</v>
      </c>
      <c r="F1411" t="s">
        <v>38</v>
      </c>
      <c r="G1411">
        <v>1</v>
      </c>
      <c r="H1411" t="s">
        <v>31</v>
      </c>
      <c r="I1411" t="str">
        <f>VLOOKUP(H1411,CODE_SHEET!$A$2:$G$151,3,FALSE)</f>
        <v>Siderastrea</v>
      </c>
      <c r="J1411" t="str">
        <f>VLOOKUP(H1411,CODE_SHEET!$A$2:$G$151,4,FALSE)</f>
        <v>siderea</v>
      </c>
      <c r="K1411" s="1">
        <v>10</v>
      </c>
      <c r="L1411" s="1">
        <v>8</v>
      </c>
      <c r="M1411" s="1">
        <v>2</v>
      </c>
      <c r="N1411">
        <f t="shared" si="83"/>
        <v>56.548667764616276</v>
      </c>
      <c r="O1411">
        <v>10</v>
      </c>
      <c r="P1411" t="s">
        <v>29</v>
      </c>
      <c r="Q1411" t="s">
        <v>30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f t="shared" si="84"/>
        <v>0</v>
      </c>
      <c r="Y1411">
        <f t="shared" si="85"/>
        <v>56.548667764616276</v>
      </c>
    </row>
    <row r="1412" spans="1:25">
      <c r="A1412">
        <v>2020</v>
      </c>
      <c r="B1412" t="s">
        <v>25</v>
      </c>
      <c r="C1412">
        <v>27</v>
      </c>
      <c r="D1412" t="s">
        <v>81</v>
      </c>
      <c r="E1412">
        <v>28</v>
      </c>
      <c r="F1412" t="s">
        <v>38</v>
      </c>
      <c r="G1412">
        <v>1</v>
      </c>
      <c r="H1412" t="s">
        <v>28</v>
      </c>
      <c r="I1412" t="str">
        <f>VLOOKUP(H1412,CODE_SHEET!$A$2:$G$151,3,FALSE)</f>
        <v>Porites</v>
      </c>
      <c r="J1412" t="str">
        <f>VLOOKUP(H1412,CODE_SHEET!$A$2:$G$151,4,FALSE)</f>
        <v>astreoides</v>
      </c>
      <c r="K1412" s="1">
        <v>11</v>
      </c>
      <c r="L1412" s="1">
        <v>7</v>
      </c>
      <c r="M1412" s="1">
        <v>2</v>
      </c>
      <c r="N1412">
        <f t="shared" si="83"/>
        <v>56.548667764616269</v>
      </c>
      <c r="O1412">
        <v>10</v>
      </c>
      <c r="P1412" t="s">
        <v>29</v>
      </c>
      <c r="Q1412" t="s">
        <v>30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f t="shared" si="84"/>
        <v>0</v>
      </c>
      <c r="Y1412">
        <f t="shared" si="85"/>
        <v>56.548667764616269</v>
      </c>
    </row>
    <row r="1413" spans="1:25">
      <c r="A1413">
        <v>2020</v>
      </c>
      <c r="B1413" t="s">
        <v>25</v>
      </c>
      <c r="C1413">
        <v>27</v>
      </c>
      <c r="D1413" t="s">
        <v>81</v>
      </c>
      <c r="E1413">
        <v>28</v>
      </c>
      <c r="F1413" t="s">
        <v>38</v>
      </c>
      <c r="G1413">
        <v>1</v>
      </c>
      <c r="H1413" t="s">
        <v>33</v>
      </c>
      <c r="I1413" t="str">
        <f>VLOOKUP(H1413,CODE_SHEET!$A$2:$G$151,3,FALSE)</f>
        <v>Agaricia</v>
      </c>
      <c r="J1413" t="str">
        <f>VLOOKUP(H1413,CODE_SHEET!$A$2:$G$151,4,FALSE)</f>
        <v>agaricites</v>
      </c>
      <c r="K1413" s="1">
        <v>20</v>
      </c>
      <c r="L1413" s="1">
        <v>13</v>
      </c>
      <c r="M1413" s="1">
        <v>16</v>
      </c>
      <c r="N1413">
        <f t="shared" si="83"/>
        <v>829.38046054770541</v>
      </c>
      <c r="O1413">
        <v>10</v>
      </c>
      <c r="P1413" t="s">
        <v>29</v>
      </c>
      <c r="Q1413" t="s">
        <v>30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f t="shared" si="84"/>
        <v>0</v>
      </c>
      <c r="Y1413">
        <f t="shared" si="85"/>
        <v>829.38046054770541</v>
      </c>
    </row>
    <row r="1414" spans="1:25">
      <c r="A1414">
        <v>2020</v>
      </c>
      <c r="B1414" t="s">
        <v>25</v>
      </c>
      <c r="C1414">
        <v>27</v>
      </c>
      <c r="D1414" t="s">
        <v>81</v>
      </c>
      <c r="E1414">
        <v>28</v>
      </c>
      <c r="F1414" t="s">
        <v>38</v>
      </c>
      <c r="G1414">
        <v>1</v>
      </c>
      <c r="H1414" t="s">
        <v>33</v>
      </c>
      <c r="I1414" t="str">
        <f>VLOOKUP(H1414,CODE_SHEET!$A$2:$G$151,3,FALSE)</f>
        <v>Agaricia</v>
      </c>
      <c r="J1414" t="str">
        <f>VLOOKUP(H1414,CODE_SHEET!$A$2:$G$151,4,FALSE)</f>
        <v>agaricites</v>
      </c>
      <c r="K1414" s="1">
        <v>23</v>
      </c>
      <c r="L1414" s="1">
        <v>12</v>
      </c>
      <c r="M1414" s="1">
        <v>8</v>
      </c>
      <c r="N1414">
        <f t="shared" si="83"/>
        <v>439.82297150257102</v>
      </c>
      <c r="O1414">
        <v>10</v>
      </c>
      <c r="P1414" t="s">
        <v>29</v>
      </c>
      <c r="Q1414" t="s">
        <v>30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f t="shared" si="84"/>
        <v>0</v>
      </c>
      <c r="Y1414">
        <f t="shared" si="85"/>
        <v>439.82297150257102</v>
      </c>
    </row>
    <row r="1415" spans="1:25">
      <c r="A1415">
        <v>2020</v>
      </c>
      <c r="B1415" t="s">
        <v>25</v>
      </c>
      <c r="C1415">
        <v>27</v>
      </c>
      <c r="D1415" t="s">
        <v>81</v>
      </c>
      <c r="E1415">
        <v>28</v>
      </c>
      <c r="F1415" t="s">
        <v>38</v>
      </c>
      <c r="G1415">
        <v>1</v>
      </c>
      <c r="H1415" t="s">
        <v>31</v>
      </c>
      <c r="I1415" t="str">
        <f>VLOOKUP(H1415,CODE_SHEET!$A$2:$G$151,3,FALSE)</f>
        <v>Siderastrea</v>
      </c>
      <c r="J1415" t="str">
        <f>VLOOKUP(H1415,CODE_SHEET!$A$2:$G$151,4,FALSE)</f>
        <v>siderea</v>
      </c>
      <c r="K1415" s="1">
        <v>55</v>
      </c>
      <c r="L1415" s="1">
        <v>45</v>
      </c>
      <c r="M1415" s="1">
        <v>30</v>
      </c>
      <c r="N1415">
        <f t="shared" si="83"/>
        <v>4712.3889803846905</v>
      </c>
      <c r="O1415">
        <v>10</v>
      </c>
      <c r="P1415" t="s">
        <v>29</v>
      </c>
      <c r="Q1415" t="s">
        <v>30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f t="shared" si="84"/>
        <v>0</v>
      </c>
      <c r="Y1415">
        <f t="shared" si="85"/>
        <v>4712.3889803846905</v>
      </c>
    </row>
    <row r="1416" spans="1:25">
      <c r="A1416">
        <v>2020</v>
      </c>
      <c r="B1416" t="s">
        <v>25</v>
      </c>
      <c r="C1416">
        <v>27</v>
      </c>
      <c r="D1416" t="s">
        <v>81</v>
      </c>
      <c r="E1416">
        <v>28</v>
      </c>
      <c r="F1416" t="s">
        <v>38</v>
      </c>
      <c r="G1416">
        <v>1</v>
      </c>
      <c r="H1416" t="s">
        <v>33</v>
      </c>
      <c r="I1416" t="str">
        <f>VLOOKUP(H1416,CODE_SHEET!$A$2:$G$151,3,FALSE)</f>
        <v>Agaricia</v>
      </c>
      <c r="J1416" t="str">
        <f>VLOOKUP(H1416,CODE_SHEET!$A$2:$G$151,4,FALSE)</f>
        <v>agaricites</v>
      </c>
      <c r="K1416" s="1">
        <v>16</v>
      </c>
      <c r="L1416" s="1">
        <v>15</v>
      </c>
      <c r="M1416" s="1">
        <v>1</v>
      </c>
      <c r="N1416">
        <f t="shared" si="83"/>
        <v>48.694686130641792</v>
      </c>
      <c r="O1416">
        <v>10</v>
      </c>
      <c r="P1416" t="s">
        <v>29</v>
      </c>
      <c r="Q1416" t="s">
        <v>30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f t="shared" si="84"/>
        <v>0</v>
      </c>
      <c r="Y1416">
        <f t="shared" si="85"/>
        <v>48.694686130641792</v>
      </c>
    </row>
    <row r="1417" spans="1:25">
      <c r="A1417">
        <v>2020</v>
      </c>
      <c r="B1417" t="s">
        <v>25</v>
      </c>
      <c r="C1417">
        <v>27</v>
      </c>
      <c r="D1417" t="s">
        <v>81</v>
      </c>
      <c r="E1417">
        <v>28</v>
      </c>
      <c r="F1417" t="s">
        <v>38</v>
      </c>
      <c r="G1417">
        <v>1</v>
      </c>
      <c r="H1417" t="s">
        <v>28</v>
      </c>
      <c r="I1417" t="str">
        <f>VLOOKUP(H1417,CODE_SHEET!$A$2:$G$151,3,FALSE)</f>
        <v>Porites</v>
      </c>
      <c r="J1417" t="str">
        <f>VLOOKUP(H1417,CODE_SHEET!$A$2:$G$151,4,FALSE)</f>
        <v>astreoides</v>
      </c>
      <c r="K1417" s="1">
        <v>16</v>
      </c>
      <c r="L1417" s="1">
        <v>13</v>
      </c>
      <c r="M1417" s="1">
        <v>10</v>
      </c>
      <c r="N1417">
        <f t="shared" si="83"/>
        <v>455.53093477052005</v>
      </c>
      <c r="O1417">
        <v>10</v>
      </c>
      <c r="P1417" t="s">
        <v>29</v>
      </c>
      <c r="Q1417" t="s">
        <v>30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f t="shared" si="84"/>
        <v>0</v>
      </c>
      <c r="Y1417">
        <f t="shared" si="85"/>
        <v>455.53093477052005</v>
      </c>
    </row>
    <row r="1418" spans="1:25">
      <c r="A1418">
        <v>2020</v>
      </c>
      <c r="B1418" t="s">
        <v>25</v>
      </c>
      <c r="C1418">
        <v>27</v>
      </c>
      <c r="D1418" t="s">
        <v>81</v>
      </c>
      <c r="E1418">
        <v>28</v>
      </c>
      <c r="F1418" t="s">
        <v>38</v>
      </c>
      <c r="G1418">
        <v>1</v>
      </c>
      <c r="H1418" t="s">
        <v>82</v>
      </c>
      <c r="I1418" t="str">
        <f>VLOOKUP(H1418,CODE_SHEET!$A$2:$G$151,3,FALSE)</f>
        <v>Pseudodiploria</v>
      </c>
      <c r="J1418" t="str">
        <f>VLOOKUP(H1418,CODE_SHEET!$A$2:$G$151,4,FALSE)</f>
        <v>clivosa</v>
      </c>
      <c r="K1418" s="1">
        <v>40</v>
      </c>
      <c r="L1418" s="1">
        <v>35</v>
      </c>
      <c r="M1418" s="1">
        <v>30</v>
      </c>
      <c r="N1418">
        <f t="shared" si="83"/>
        <v>3534.291735288517</v>
      </c>
      <c r="O1418">
        <v>10</v>
      </c>
      <c r="P1418" t="s">
        <v>29</v>
      </c>
      <c r="Q1418" t="s">
        <v>30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75</v>
      </c>
      <c r="X1418">
        <f t="shared" si="84"/>
        <v>2650.718801466388</v>
      </c>
      <c r="Y1418">
        <f t="shared" si="85"/>
        <v>883.57293382212902</v>
      </c>
    </row>
    <row r="1419" spans="1:25">
      <c r="A1419">
        <v>2020</v>
      </c>
      <c r="B1419" t="s">
        <v>25</v>
      </c>
      <c r="C1419">
        <v>27</v>
      </c>
      <c r="D1419" t="s">
        <v>81</v>
      </c>
      <c r="E1419">
        <v>28</v>
      </c>
      <c r="F1419" t="s">
        <v>38</v>
      </c>
      <c r="G1419">
        <v>1</v>
      </c>
      <c r="H1419" t="s">
        <v>33</v>
      </c>
      <c r="I1419" t="str">
        <f>VLOOKUP(H1419,CODE_SHEET!$A$2:$G$151,3,FALSE)</f>
        <v>Agaricia</v>
      </c>
      <c r="J1419" t="str">
        <f>VLOOKUP(H1419,CODE_SHEET!$A$2:$G$151,4,FALSE)</f>
        <v>agaricites</v>
      </c>
      <c r="K1419" s="1">
        <v>13</v>
      </c>
      <c r="L1419" s="1">
        <v>6</v>
      </c>
      <c r="M1419" s="1">
        <v>1</v>
      </c>
      <c r="N1419">
        <f t="shared" si="83"/>
        <v>29.845130209103036</v>
      </c>
      <c r="O1419">
        <v>10</v>
      </c>
      <c r="P1419" t="s">
        <v>29</v>
      </c>
      <c r="Q1419" t="s">
        <v>30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f t="shared" si="84"/>
        <v>0</v>
      </c>
      <c r="Y1419">
        <f t="shared" si="85"/>
        <v>29.845130209103036</v>
      </c>
    </row>
    <row r="1420" spans="1:25">
      <c r="A1420">
        <v>2020</v>
      </c>
      <c r="B1420" t="s">
        <v>25</v>
      </c>
      <c r="C1420">
        <v>27</v>
      </c>
      <c r="D1420" t="s">
        <v>81</v>
      </c>
      <c r="E1420">
        <v>28</v>
      </c>
      <c r="F1420" t="s">
        <v>38</v>
      </c>
      <c r="G1420">
        <v>1</v>
      </c>
      <c r="H1420" t="s">
        <v>31</v>
      </c>
      <c r="I1420" t="str">
        <f>VLOOKUP(H1420,CODE_SHEET!$A$2:$G$151,3,FALSE)</f>
        <v>Siderastrea</v>
      </c>
      <c r="J1420" t="str">
        <f>VLOOKUP(H1420,CODE_SHEET!$A$2:$G$151,4,FALSE)</f>
        <v>siderea</v>
      </c>
      <c r="K1420" s="1">
        <v>28</v>
      </c>
      <c r="L1420" s="1">
        <v>22</v>
      </c>
      <c r="M1420" s="1">
        <v>2</v>
      </c>
      <c r="N1420">
        <f t="shared" si="83"/>
        <v>157.07963267948963</v>
      </c>
      <c r="O1420">
        <v>10</v>
      </c>
      <c r="P1420" t="s">
        <v>29</v>
      </c>
      <c r="Q1420" t="s">
        <v>30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f t="shared" si="84"/>
        <v>0</v>
      </c>
      <c r="Y1420">
        <f t="shared" si="85"/>
        <v>157.07963267948963</v>
      </c>
    </row>
    <row r="1421" spans="1:25">
      <c r="A1421">
        <v>2020</v>
      </c>
      <c r="B1421" t="s">
        <v>25</v>
      </c>
      <c r="C1421">
        <v>27</v>
      </c>
      <c r="D1421" t="s">
        <v>81</v>
      </c>
      <c r="E1421">
        <v>28</v>
      </c>
      <c r="F1421" t="s">
        <v>38</v>
      </c>
      <c r="G1421">
        <v>1</v>
      </c>
      <c r="H1421" t="s">
        <v>33</v>
      </c>
      <c r="I1421" t="str">
        <f>VLOOKUP(H1421,CODE_SHEET!$A$2:$G$151,3,FALSE)</f>
        <v>Agaricia</v>
      </c>
      <c r="J1421" t="str">
        <f>VLOOKUP(H1421,CODE_SHEET!$A$2:$G$151,4,FALSE)</f>
        <v>agaricites</v>
      </c>
      <c r="K1421" s="1">
        <v>11</v>
      </c>
      <c r="L1421" s="1">
        <v>9</v>
      </c>
      <c r="M1421" s="1">
        <v>7</v>
      </c>
      <c r="N1421">
        <f t="shared" si="83"/>
        <v>219.91148575128551</v>
      </c>
      <c r="O1421">
        <v>10</v>
      </c>
      <c r="P1421" t="s">
        <v>29</v>
      </c>
      <c r="Q1421" t="s">
        <v>30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f t="shared" si="84"/>
        <v>0</v>
      </c>
      <c r="Y1421">
        <f t="shared" si="85"/>
        <v>219.91148575128551</v>
      </c>
    </row>
    <row r="1422" spans="1:25">
      <c r="A1422">
        <v>2020</v>
      </c>
      <c r="B1422" t="s">
        <v>25</v>
      </c>
      <c r="C1422">
        <v>27</v>
      </c>
      <c r="D1422" t="s">
        <v>81</v>
      </c>
      <c r="E1422">
        <v>28</v>
      </c>
      <c r="F1422" t="s">
        <v>38</v>
      </c>
      <c r="G1422">
        <v>1</v>
      </c>
      <c r="H1422" t="s">
        <v>28</v>
      </c>
      <c r="I1422" t="str">
        <f>VLOOKUP(H1422,CODE_SHEET!$A$2:$G$151,3,FALSE)</f>
        <v>Porites</v>
      </c>
      <c r="J1422" t="str">
        <f>VLOOKUP(H1422,CODE_SHEET!$A$2:$G$151,4,FALSE)</f>
        <v>astreoides</v>
      </c>
      <c r="K1422" s="1">
        <v>10</v>
      </c>
      <c r="L1422" s="1">
        <v>9</v>
      </c>
      <c r="M1422" s="1">
        <v>1</v>
      </c>
      <c r="N1422">
        <f t="shared" si="83"/>
        <v>29.845130209103033</v>
      </c>
      <c r="O1422">
        <v>10</v>
      </c>
      <c r="P1422" t="s">
        <v>29</v>
      </c>
      <c r="Q1422" t="s">
        <v>30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f t="shared" si="84"/>
        <v>0</v>
      </c>
      <c r="Y1422">
        <f t="shared" si="85"/>
        <v>29.845130209103033</v>
      </c>
    </row>
    <row r="1423" spans="1:25">
      <c r="A1423">
        <v>2020</v>
      </c>
      <c r="B1423" t="s">
        <v>25</v>
      </c>
      <c r="C1423">
        <v>27</v>
      </c>
      <c r="D1423" t="s">
        <v>81</v>
      </c>
      <c r="E1423">
        <v>28</v>
      </c>
      <c r="F1423" t="s">
        <v>38</v>
      </c>
      <c r="G1423">
        <v>2</v>
      </c>
      <c r="H1423" t="s">
        <v>33</v>
      </c>
      <c r="I1423" t="str">
        <f>VLOOKUP(H1423,CODE_SHEET!$A$2:$G$151,3,FALSE)</f>
        <v>Agaricia</v>
      </c>
      <c r="J1423" t="str">
        <f>VLOOKUP(H1423,CODE_SHEET!$A$2:$G$151,4,FALSE)</f>
        <v>agaricites</v>
      </c>
      <c r="K1423" s="1">
        <v>20</v>
      </c>
      <c r="L1423" s="1">
        <v>10</v>
      </c>
      <c r="M1423" s="1">
        <v>5</v>
      </c>
      <c r="N1423">
        <f t="shared" si="83"/>
        <v>235.61944901923448</v>
      </c>
      <c r="O1423">
        <v>10</v>
      </c>
      <c r="P1423" t="s">
        <v>29</v>
      </c>
      <c r="Q1423" t="s">
        <v>30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f t="shared" si="84"/>
        <v>0</v>
      </c>
      <c r="Y1423">
        <f t="shared" si="85"/>
        <v>235.61944901923448</v>
      </c>
    </row>
    <row r="1424" spans="1:25">
      <c r="A1424">
        <v>2020</v>
      </c>
      <c r="B1424" t="s">
        <v>25</v>
      </c>
      <c r="C1424">
        <v>27</v>
      </c>
      <c r="D1424" t="s">
        <v>81</v>
      </c>
      <c r="E1424">
        <v>28</v>
      </c>
      <c r="F1424" t="s">
        <v>38</v>
      </c>
      <c r="G1424">
        <v>2</v>
      </c>
      <c r="H1424" t="s">
        <v>33</v>
      </c>
      <c r="I1424" t="str">
        <f>VLOOKUP(H1424,CODE_SHEET!$A$2:$G$151,3,FALSE)</f>
        <v>Agaricia</v>
      </c>
      <c r="J1424" t="str">
        <f>VLOOKUP(H1424,CODE_SHEET!$A$2:$G$151,4,FALSE)</f>
        <v>agaricites</v>
      </c>
      <c r="K1424" s="1">
        <v>25</v>
      </c>
      <c r="L1424" s="1">
        <v>20</v>
      </c>
      <c r="M1424" s="1">
        <v>10</v>
      </c>
      <c r="N1424">
        <f t="shared" si="83"/>
        <v>706.85834705770344</v>
      </c>
      <c r="O1424">
        <v>10</v>
      </c>
      <c r="P1424" t="s">
        <v>29</v>
      </c>
      <c r="Q1424" t="s">
        <v>30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f t="shared" si="84"/>
        <v>0</v>
      </c>
      <c r="Y1424">
        <f t="shared" si="85"/>
        <v>706.85834705770344</v>
      </c>
    </row>
    <row r="1425" spans="1:25">
      <c r="A1425">
        <v>2020</v>
      </c>
      <c r="B1425" t="s">
        <v>25</v>
      </c>
      <c r="C1425">
        <v>27</v>
      </c>
      <c r="D1425" t="s">
        <v>81</v>
      </c>
      <c r="E1425">
        <v>28</v>
      </c>
      <c r="F1425" t="s">
        <v>38</v>
      </c>
      <c r="G1425">
        <v>2</v>
      </c>
      <c r="H1425" t="s">
        <v>33</v>
      </c>
      <c r="I1425" t="str">
        <f>VLOOKUP(H1425,CODE_SHEET!$A$2:$G$151,3,FALSE)</f>
        <v>Agaricia</v>
      </c>
      <c r="J1425" t="str">
        <f>VLOOKUP(H1425,CODE_SHEET!$A$2:$G$151,4,FALSE)</f>
        <v>agaricites</v>
      </c>
      <c r="K1425" s="1">
        <v>10</v>
      </c>
      <c r="L1425" s="1">
        <v>8</v>
      </c>
      <c r="M1425" s="1">
        <v>2</v>
      </c>
      <c r="N1425">
        <f t="shared" si="83"/>
        <v>56.548667764616276</v>
      </c>
      <c r="O1425">
        <v>10</v>
      </c>
      <c r="P1425" t="s">
        <v>29</v>
      </c>
      <c r="Q1425" t="s">
        <v>30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f t="shared" si="84"/>
        <v>0</v>
      </c>
      <c r="Y1425">
        <f t="shared" si="85"/>
        <v>56.548667764616276</v>
      </c>
    </row>
    <row r="1426" spans="1:25">
      <c r="A1426">
        <v>2020</v>
      </c>
      <c r="B1426" t="s">
        <v>25</v>
      </c>
      <c r="C1426">
        <v>27</v>
      </c>
      <c r="D1426" t="s">
        <v>81</v>
      </c>
      <c r="E1426">
        <v>28</v>
      </c>
      <c r="F1426" t="s">
        <v>38</v>
      </c>
      <c r="G1426">
        <v>2</v>
      </c>
      <c r="H1426" t="s">
        <v>33</v>
      </c>
      <c r="I1426" t="str">
        <f>VLOOKUP(H1426,CODE_SHEET!$A$2:$G$151,3,FALSE)</f>
        <v>Agaricia</v>
      </c>
      <c r="J1426" t="str">
        <f>VLOOKUP(H1426,CODE_SHEET!$A$2:$G$151,4,FALSE)</f>
        <v>agaricites</v>
      </c>
      <c r="K1426" s="1">
        <v>35</v>
      </c>
      <c r="L1426" s="1">
        <v>30</v>
      </c>
      <c r="M1426" s="1">
        <v>30</v>
      </c>
      <c r="N1426">
        <f t="shared" si="83"/>
        <v>3063.0528372500485</v>
      </c>
      <c r="O1426">
        <v>10</v>
      </c>
      <c r="P1426" t="s">
        <v>29</v>
      </c>
      <c r="Q1426" t="s">
        <v>30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50</v>
      </c>
      <c r="X1426">
        <f t="shared" si="84"/>
        <v>1531.5264186250242</v>
      </c>
      <c r="Y1426">
        <f t="shared" si="85"/>
        <v>1531.5264186250242</v>
      </c>
    </row>
    <row r="1427" spans="1:25">
      <c r="A1427">
        <v>2020</v>
      </c>
      <c r="B1427" t="s">
        <v>25</v>
      </c>
      <c r="C1427">
        <v>27</v>
      </c>
      <c r="D1427" t="s">
        <v>81</v>
      </c>
      <c r="E1427">
        <v>28</v>
      </c>
      <c r="F1427" t="s">
        <v>38</v>
      </c>
      <c r="G1427">
        <v>2</v>
      </c>
      <c r="H1427" t="s">
        <v>32</v>
      </c>
      <c r="I1427" t="str">
        <f>VLOOKUP(H1427,CODE_SHEET!$A$2:$G$151,3,FALSE)</f>
        <v>Porites</v>
      </c>
      <c r="J1427" t="str">
        <f>VLOOKUP(H1427,CODE_SHEET!$A$2:$G$151,4,FALSE)</f>
        <v>porites</v>
      </c>
      <c r="K1427" s="1">
        <v>15</v>
      </c>
      <c r="L1427" s="1">
        <v>10</v>
      </c>
      <c r="M1427" s="1">
        <v>10</v>
      </c>
      <c r="N1427">
        <f t="shared" si="83"/>
        <v>392.69908169872417</v>
      </c>
      <c r="O1427">
        <v>10</v>
      </c>
      <c r="P1427" t="s">
        <v>29</v>
      </c>
      <c r="Q1427" t="s">
        <v>30</v>
      </c>
      <c r="R1427">
        <v>10</v>
      </c>
      <c r="S1427">
        <v>0</v>
      </c>
      <c r="T1427">
        <v>0</v>
      </c>
      <c r="U1427">
        <v>0</v>
      </c>
      <c r="V1427">
        <v>0</v>
      </c>
      <c r="W1427">
        <v>5</v>
      </c>
      <c r="X1427">
        <f t="shared" si="84"/>
        <v>19.634954084936211</v>
      </c>
      <c r="Y1427">
        <f t="shared" si="85"/>
        <v>373.06412761378795</v>
      </c>
    </row>
    <row r="1428" spans="1:25">
      <c r="A1428">
        <v>2020</v>
      </c>
      <c r="B1428" t="s">
        <v>25</v>
      </c>
      <c r="C1428">
        <v>27</v>
      </c>
      <c r="D1428" t="s">
        <v>81</v>
      </c>
      <c r="E1428">
        <v>28</v>
      </c>
      <c r="F1428" t="s">
        <v>38</v>
      </c>
      <c r="G1428">
        <v>2</v>
      </c>
      <c r="H1428" t="s">
        <v>34</v>
      </c>
      <c r="I1428" t="str">
        <f>VLOOKUP(H1428,CODE_SHEET!$A$2:$G$151,3,FALSE)</f>
        <v>Orbicella</v>
      </c>
      <c r="J1428" t="str">
        <f>VLOOKUP(H1428,CODE_SHEET!$A$2:$G$151,4,FALSE)</f>
        <v>annularis</v>
      </c>
      <c r="K1428" s="1">
        <v>30</v>
      </c>
      <c r="L1428" s="1">
        <v>25</v>
      </c>
      <c r="M1428" s="1">
        <v>45</v>
      </c>
      <c r="N1428">
        <f t="shared" si="83"/>
        <v>3887.7209088173686</v>
      </c>
      <c r="O1428">
        <v>10</v>
      </c>
      <c r="P1428" t="s">
        <v>29</v>
      </c>
      <c r="Q1428" t="s">
        <v>30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50</v>
      </c>
      <c r="X1428">
        <f t="shared" si="84"/>
        <v>1943.8604544086843</v>
      </c>
      <c r="Y1428">
        <f t="shared" si="85"/>
        <v>1943.8604544086843</v>
      </c>
    </row>
    <row r="1429" spans="1:25">
      <c r="A1429">
        <v>2020</v>
      </c>
      <c r="B1429" t="s">
        <v>25</v>
      </c>
      <c r="C1429">
        <v>27</v>
      </c>
      <c r="D1429" t="s">
        <v>81</v>
      </c>
      <c r="E1429">
        <v>28</v>
      </c>
      <c r="F1429" t="s">
        <v>38</v>
      </c>
      <c r="G1429">
        <v>2</v>
      </c>
      <c r="H1429" t="s">
        <v>39</v>
      </c>
      <c r="I1429" t="str">
        <f>VLOOKUP(H1429,CODE_SHEET!$A$2:$G$151,3,FALSE)</f>
        <v>Orbicella</v>
      </c>
      <c r="J1429" t="str">
        <f>VLOOKUP(H1429,CODE_SHEET!$A$2:$G$151,4,FALSE)</f>
        <v>faveolata</v>
      </c>
      <c r="K1429" s="1">
        <v>30</v>
      </c>
      <c r="L1429" s="1">
        <v>25</v>
      </c>
      <c r="M1429" s="1">
        <v>40</v>
      </c>
      <c r="N1429">
        <f t="shared" si="83"/>
        <v>3455.7519189487725</v>
      </c>
      <c r="O1429">
        <v>10</v>
      </c>
      <c r="P1429" t="s">
        <v>29</v>
      </c>
      <c r="Q1429" t="s">
        <v>30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30</v>
      </c>
      <c r="X1429">
        <f t="shared" si="84"/>
        <v>1036.7255756846316</v>
      </c>
      <c r="Y1429">
        <f t="shared" si="85"/>
        <v>2419.0263432641409</v>
      </c>
    </row>
    <row r="1430" spans="1:25">
      <c r="A1430">
        <v>2020</v>
      </c>
      <c r="B1430" t="s">
        <v>25</v>
      </c>
      <c r="C1430">
        <v>27</v>
      </c>
      <c r="D1430" t="s">
        <v>81</v>
      </c>
      <c r="E1430">
        <v>28</v>
      </c>
      <c r="F1430" t="s">
        <v>38</v>
      </c>
      <c r="G1430">
        <v>2</v>
      </c>
      <c r="H1430" t="s">
        <v>33</v>
      </c>
      <c r="I1430" t="str">
        <f>VLOOKUP(H1430,CODE_SHEET!$A$2:$G$151,3,FALSE)</f>
        <v>Agaricia</v>
      </c>
      <c r="J1430" t="str">
        <f>VLOOKUP(H1430,CODE_SHEET!$A$2:$G$151,4,FALSE)</f>
        <v>agaricites</v>
      </c>
      <c r="K1430" s="1">
        <v>20</v>
      </c>
      <c r="L1430" s="1">
        <v>15</v>
      </c>
      <c r="M1430" s="1">
        <v>10</v>
      </c>
      <c r="N1430">
        <f t="shared" si="83"/>
        <v>549.77871437821386</v>
      </c>
      <c r="O1430">
        <v>10</v>
      </c>
      <c r="P1430" t="s">
        <v>29</v>
      </c>
      <c r="Q1430" t="s">
        <v>30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f t="shared" si="84"/>
        <v>0</v>
      </c>
      <c r="Y1430">
        <f t="shared" si="85"/>
        <v>549.77871437821386</v>
      </c>
    </row>
    <row r="1431" spans="1:25">
      <c r="A1431">
        <v>2020</v>
      </c>
      <c r="B1431" t="s">
        <v>25</v>
      </c>
      <c r="C1431">
        <v>27</v>
      </c>
      <c r="D1431" t="s">
        <v>81</v>
      </c>
      <c r="E1431">
        <v>28</v>
      </c>
      <c r="F1431" t="s">
        <v>38</v>
      </c>
      <c r="G1431">
        <v>2</v>
      </c>
      <c r="H1431" t="s">
        <v>34</v>
      </c>
      <c r="I1431" t="str">
        <f>VLOOKUP(H1431,CODE_SHEET!$A$2:$G$151,3,FALSE)</f>
        <v>Orbicella</v>
      </c>
      <c r="J1431" t="str">
        <f>VLOOKUP(H1431,CODE_SHEET!$A$2:$G$151,4,FALSE)</f>
        <v>annularis</v>
      </c>
      <c r="K1431" s="1">
        <v>30</v>
      </c>
      <c r="L1431" s="1">
        <v>40</v>
      </c>
      <c r="M1431" s="1">
        <v>60</v>
      </c>
      <c r="N1431">
        <f t="shared" si="83"/>
        <v>6597.3445725385654</v>
      </c>
      <c r="O1431">
        <v>10</v>
      </c>
      <c r="P1431" t="s">
        <v>29</v>
      </c>
      <c r="Q1431" t="s">
        <v>30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90</v>
      </c>
      <c r="X1431">
        <f t="shared" si="84"/>
        <v>5937.6101152847086</v>
      </c>
      <c r="Y1431">
        <f t="shared" si="85"/>
        <v>659.73445725385682</v>
      </c>
    </row>
    <row r="1432" spans="1:25">
      <c r="A1432">
        <v>2020</v>
      </c>
      <c r="B1432" t="s">
        <v>25</v>
      </c>
      <c r="C1432">
        <v>27</v>
      </c>
      <c r="D1432" t="s">
        <v>81</v>
      </c>
      <c r="E1432">
        <v>28</v>
      </c>
      <c r="F1432" t="s">
        <v>38</v>
      </c>
      <c r="G1432">
        <v>2</v>
      </c>
      <c r="H1432" t="s">
        <v>33</v>
      </c>
      <c r="I1432" t="str">
        <f>VLOOKUP(H1432,CODE_SHEET!$A$2:$G$151,3,FALSE)</f>
        <v>Agaricia</v>
      </c>
      <c r="J1432" t="str">
        <f>VLOOKUP(H1432,CODE_SHEET!$A$2:$G$151,4,FALSE)</f>
        <v>agaricites</v>
      </c>
      <c r="K1432" s="1">
        <v>10</v>
      </c>
      <c r="L1432" s="1">
        <v>8</v>
      </c>
      <c r="M1432" s="1">
        <v>5</v>
      </c>
      <c r="N1432">
        <f t="shared" si="83"/>
        <v>141.37166941154069</v>
      </c>
      <c r="O1432">
        <v>10</v>
      </c>
      <c r="P1432" t="s">
        <v>29</v>
      </c>
      <c r="Q1432" t="s">
        <v>30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f t="shared" si="84"/>
        <v>0</v>
      </c>
      <c r="Y1432">
        <f t="shared" si="85"/>
        <v>141.37166941154069</v>
      </c>
    </row>
    <row r="1433" spans="1:25">
      <c r="A1433">
        <v>2020</v>
      </c>
      <c r="B1433" t="s">
        <v>25</v>
      </c>
      <c r="C1433">
        <v>27</v>
      </c>
      <c r="D1433" t="s">
        <v>81</v>
      </c>
      <c r="E1433">
        <v>28</v>
      </c>
      <c r="F1433" t="s">
        <v>38</v>
      </c>
      <c r="G1433">
        <v>2</v>
      </c>
      <c r="H1433" t="s">
        <v>40</v>
      </c>
      <c r="I1433" t="str">
        <f>VLOOKUP(H1433,CODE_SHEET!$A$2:$G$151,3,FALSE)</f>
        <v>Porites</v>
      </c>
      <c r="J1433" t="str">
        <f>VLOOKUP(H1433,CODE_SHEET!$A$2:$G$151,4,FALSE)</f>
        <v>furcata</v>
      </c>
      <c r="K1433" s="1">
        <v>6</v>
      </c>
      <c r="L1433" s="1">
        <v>3</v>
      </c>
      <c r="M1433" s="1">
        <v>5</v>
      </c>
      <c r="N1433">
        <f t="shared" si="83"/>
        <v>70.685834705770333</v>
      </c>
      <c r="O1433">
        <v>10</v>
      </c>
      <c r="P1433" t="s">
        <v>29</v>
      </c>
      <c r="Q1433" t="s">
        <v>30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f t="shared" si="84"/>
        <v>0</v>
      </c>
      <c r="Y1433">
        <f t="shared" si="85"/>
        <v>70.685834705770333</v>
      </c>
    </row>
    <row r="1434" spans="1:25">
      <c r="A1434">
        <v>2020</v>
      </c>
      <c r="B1434" t="s">
        <v>25</v>
      </c>
      <c r="C1434">
        <v>27</v>
      </c>
      <c r="D1434" t="s">
        <v>81</v>
      </c>
      <c r="E1434">
        <v>28</v>
      </c>
      <c r="F1434" t="s">
        <v>38</v>
      </c>
      <c r="G1434">
        <v>2</v>
      </c>
      <c r="H1434" t="s">
        <v>33</v>
      </c>
      <c r="I1434" t="str">
        <f>VLOOKUP(H1434,CODE_SHEET!$A$2:$G$151,3,FALSE)</f>
        <v>Agaricia</v>
      </c>
      <c r="J1434" t="str">
        <f>VLOOKUP(H1434,CODE_SHEET!$A$2:$G$151,4,FALSE)</f>
        <v>agaricites</v>
      </c>
      <c r="K1434" s="1">
        <v>20</v>
      </c>
      <c r="L1434" s="1">
        <v>10</v>
      </c>
      <c r="M1434" s="1">
        <v>15</v>
      </c>
      <c r="N1434">
        <f t="shared" si="83"/>
        <v>706.85834705770344</v>
      </c>
      <c r="O1434">
        <v>10</v>
      </c>
      <c r="P1434" t="s">
        <v>29</v>
      </c>
      <c r="Q1434" t="s">
        <v>30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60</v>
      </c>
      <c r="X1434">
        <f t="shared" si="84"/>
        <v>424.11500823462205</v>
      </c>
      <c r="Y1434">
        <f t="shared" si="85"/>
        <v>282.74333882308139</v>
      </c>
    </row>
    <row r="1435" spans="1:25">
      <c r="A1435">
        <v>2020</v>
      </c>
      <c r="B1435" t="s">
        <v>25</v>
      </c>
      <c r="C1435">
        <v>27</v>
      </c>
      <c r="D1435" t="s">
        <v>81</v>
      </c>
      <c r="E1435">
        <v>28</v>
      </c>
      <c r="F1435" t="s">
        <v>38</v>
      </c>
      <c r="G1435">
        <v>2</v>
      </c>
      <c r="H1435" t="s">
        <v>32</v>
      </c>
      <c r="I1435" t="str">
        <f>VLOOKUP(H1435,CODE_SHEET!$A$2:$G$151,3,FALSE)</f>
        <v>Porites</v>
      </c>
      <c r="J1435" t="str">
        <f>VLOOKUP(H1435,CODE_SHEET!$A$2:$G$151,4,FALSE)</f>
        <v>porites</v>
      </c>
      <c r="K1435" s="1">
        <v>15</v>
      </c>
      <c r="L1435" s="1">
        <v>5</v>
      </c>
      <c r="M1435" s="1">
        <v>5</v>
      </c>
      <c r="N1435">
        <f t="shared" si="83"/>
        <v>157.07963267948966</v>
      </c>
      <c r="O1435">
        <v>10</v>
      </c>
      <c r="P1435" t="s">
        <v>29</v>
      </c>
      <c r="Q1435" t="s">
        <v>30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50</v>
      </c>
      <c r="X1435">
        <f t="shared" si="84"/>
        <v>78.539816339744831</v>
      </c>
      <c r="Y1435">
        <f t="shared" si="85"/>
        <v>78.539816339744831</v>
      </c>
    </row>
    <row r="1436" spans="1:25">
      <c r="A1436">
        <v>2020</v>
      </c>
      <c r="B1436" t="s">
        <v>25</v>
      </c>
      <c r="C1436">
        <v>27</v>
      </c>
      <c r="D1436" t="s">
        <v>81</v>
      </c>
      <c r="E1436">
        <v>28</v>
      </c>
      <c r="F1436" t="s">
        <v>38</v>
      </c>
      <c r="G1436">
        <v>2</v>
      </c>
      <c r="H1436" t="s">
        <v>32</v>
      </c>
      <c r="I1436" t="str">
        <f>VLOOKUP(H1436,CODE_SHEET!$A$2:$G$151,3,FALSE)</f>
        <v>Porites</v>
      </c>
      <c r="J1436" t="str">
        <f>VLOOKUP(H1436,CODE_SHEET!$A$2:$G$151,4,FALSE)</f>
        <v>porites</v>
      </c>
      <c r="K1436" s="1">
        <v>12</v>
      </c>
      <c r="L1436" s="1">
        <v>10</v>
      </c>
      <c r="M1436" s="1">
        <v>10</v>
      </c>
      <c r="N1436">
        <f t="shared" si="83"/>
        <v>345.57519189487721</v>
      </c>
      <c r="O1436">
        <v>10</v>
      </c>
      <c r="P1436" t="s">
        <v>29</v>
      </c>
      <c r="Q1436" t="s">
        <v>30</v>
      </c>
      <c r="R1436">
        <v>5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f t="shared" si="84"/>
        <v>0</v>
      </c>
      <c r="Y1436">
        <f t="shared" si="85"/>
        <v>345.57519189487721</v>
      </c>
    </row>
    <row r="1437" spans="1:25">
      <c r="A1437">
        <v>2020</v>
      </c>
      <c r="B1437" t="s">
        <v>25</v>
      </c>
      <c r="C1437">
        <v>27</v>
      </c>
      <c r="D1437" t="s">
        <v>81</v>
      </c>
      <c r="E1437">
        <v>28</v>
      </c>
      <c r="F1437" t="s">
        <v>38</v>
      </c>
      <c r="G1437">
        <v>2</v>
      </c>
      <c r="H1437" t="s">
        <v>32</v>
      </c>
      <c r="I1437" t="str">
        <f>VLOOKUP(H1437,CODE_SHEET!$A$2:$G$151,3,FALSE)</f>
        <v>Porites</v>
      </c>
      <c r="J1437" t="str">
        <f>VLOOKUP(H1437,CODE_SHEET!$A$2:$G$151,4,FALSE)</f>
        <v>porites</v>
      </c>
      <c r="K1437" s="1">
        <v>15</v>
      </c>
      <c r="L1437" s="1">
        <v>5</v>
      </c>
      <c r="M1437" s="1">
        <v>10</v>
      </c>
      <c r="N1437">
        <f t="shared" si="83"/>
        <v>314.15926535897933</v>
      </c>
      <c r="O1437">
        <v>10</v>
      </c>
      <c r="P1437" t="s">
        <v>29</v>
      </c>
      <c r="Q1437" t="s">
        <v>30</v>
      </c>
      <c r="R1437">
        <v>10</v>
      </c>
      <c r="S1437">
        <v>0</v>
      </c>
      <c r="T1437">
        <v>0</v>
      </c>
      <c r="U1437">
        <v>5</v>
      </c>
      <c r="V1437">
        <v>0</v>
      </c>
      <c r="W1437">
        <v>20</v>
      </c>
      <c r="X1437">
        <f t="shared" si="84"/>
        <v>78.539816339744831</v>
      </c>
      <c r="Y1437">
        <f t="shared" si="85"/>
        <v>235.61944901923448</v>
      </c>
    </row>
    <row r="1438" spans="1:25">
      <c r="A1438">
        <v>2020</v>
      </c>
      <c r="B1438" t="s">
        <v>25</v>
      </c>
      <c r="C1438">
        <v>27</v>
      </c>
      <c r="D1438" t="s">
        <v>81</v>
      </c>
      <c r="E1438">
        <v>28</v>
      </c>
      <c r="F1438" t="s">
        <v>38</v>
      </c>
      <c r="G1438">
        <v>2</v>
      </c>
      <c r="H1438" t="s">
        <v>32</v>
      </c>
      <c r="I1438" t="str">
        <f>VLOOKUP(H1438,CODE_SHEET!$A$2:$G$151,3,FALSE)</f>
        <v>Porites</v>
      </c>
      <c r="J1438" t="str">
        <f>VLOOKUP(H1438,CODE_SHEET!$A$2:$G$151,4,FALSE)</f>
        <v>porites</v>
      </c>
      <c r="K1438" s="1">
        <v>11</v>
      </c>
      <c r="L1438" s="1">
        <v>10</v>
      </c>
      <c r="M1438" s="1">
        <v>6</v>
      </c>
      <c r="N1438">
        <f t="shared" si="83"/>
        <v>197.92033717615695</v>
      </c>
      <c r="O1438">
        <v>10</v>
      </c>
      <c r="P1438" t="s">
        <v>29</v>
      </c>
      <c r="Q1438" t="s">
        <v>30</v>
      </c>
      <c r="R1438">
        <v>0</v>
      </c>
      <c r="S1438">
        <v>0</v>
      </c>
      <c r="T1438">
        <v>100</v>
      </c>
      <c r="U1438">
        <v>0</v>
      </c>
      <c r="V1438">
        <v>0</v>
      </c>
      <c r="W1438">
        <v>0</v>
      </c>
      <c r="X1438">
        <f t="shared" si="84"/>
        <v>0</v>
      </c>
      <c r="Y1438">
        <f t="shared" si="85"/>
        <v>197.92033717615695</v>
      </c>
    </row>
    <row r="1439" spans="1:25">
      <c r="A1439">
        <v>2020</v>
      </c>
      <c r="B1439" t="s">
        <v>25</v>
      </c>
      <c r="C1439">
        <v>27</v>
      </c>
      <c r="D1439" t="s">
        <v>81</v>
      </c>
      <c r="E1439">
        <v>28</v>
      </c>
      <c r="F1439" t="s">
        <v>38</v>
      </c>
      <c r="G1439">
        <v>2</v>
      </c>
      <c r="H1439" t="s">
        <v>32</v>
      </c>
      <c r="I1439" t="str">
        <f>VLOOKUP(H1439,CODE_SHEET!$A$2:$G$151,3,FALSE)</f>
        <v>Porites</v>
      </c>
      <c r="J1439" t="str">
        <f>VLOOKUP(H1439,CODE_SHEET!$A$2:$G$151,4,FALSE)</f>
        <v>porites</v>
      </c>
      <c r="K1439" s="1">
        <v>20</v>
      </c>
      <c r="L1439" s="1">
        <v>20</v>
      </c>
      <c r="M1439" s="1">
        <v>15</v>
      </c>
      <c r="N1439">
        <f t="shared" si="83"/>
        <v>942.47779607693792</v>
      </c>
      <c r="O1439">
        <v>10</v>
      </c>
      <c r="P1439" t="s">
        <v>29</v>
      </c>
      <c r="Q1439" t="s">
        <v>30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80</v>
      </c>
      <c r="X1439">
        <f t="shared" si="84"/>
        <v>753.9822368615504</v>
      </c>
      <c r="Y1439">
        <f t="shared" si="85"/>
        <v>188.49555921538752</v>
      </c>
    </row>
    <row r="1440" spans="1:25">
      <c r="A1440">
        <v>2020</v>
      </c>
      <c r="B1440" t="s">
        <v>25</v>
      </c>
      <c r="C1440">
        <v>27</v>
      </c>
      <c r="D1440" t="s">
        <v>81</v>
      </c>
      <c r="E1440">
        <v>28</v>
      </c>
      <c r="F1440" t="s">
        <v>38</v>
      </c>
      <c r="G1440">
        <v>2</v>
      </c>
      <c r="H1440" t="s">
        <v>33</v>
      </c>
      <c r="I1440" t="str">
        <f>VLOOKUP(H1440,CODE_SHEET!$A$2:$G$151,3,FALSE)</f>
        <v>Agaricia</v>
      </c>
      <c r="J1440" t="str">
        <f>VLOOKUP(H1440,CODE_SHEET!$A$2:$G$151,4,FALSE)</f>
        <v>agaricites</v>
      </c>
      <c r="K1440" s="1">
        <v>13</v>
      </c>
      <c r="L1440" s="1">
        <v>10</v>
      </c>
      <c r="M1440" s="1">
        <v>1</v>
      </c>
      <c r="N1440">
        <f t="shared" si="83"/>
        <v>36.128315516282626</v>
      </c>
      <c r="O1440">
        <v>10</v>
      </c>
      <c r="P1440" t="s">
        <v>29</v>
      </c>
      <c r="Q1440" t="s">
        <v>30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f t="shared" si="84"/>
        <v>0</v>
      </c>
      <c r="Y1440">
        <f t="shared" si="85"/>
        <v>36.128315516282626</v>
      </c>
    </row>
    <row r="1441" spans="1:25">
      <c r="A1441">
        <v>2020</v>
      </c>
      <c r="B1441" t="s">
        <v>25</v>
      </c>
      <c r="C1441">
        <v>27</v>
      </c>
      <c r="D1441" t="s">
        <v>81</v>
      </c>
      <c r="E1441">
        <v>28</v>
      </c>
      <c r="F1441" t="s">
        <v>38</v>
      </c>
      <c r="G1441">
        <v>2</v>
      </c>
      <c r="H1441" t="s">
        <v>32</v>
      </c>
      <c r="I1441" t="str">
        <f>VLOOKUP(H1441,CODE_SHEET!$A$2:$G$151,3,FALSE)</f>
        <v>Porites</v>
      </c>
      <c r="J1441" t="str">
        <f>VLOOKUP(H1441,CODE_SHEET!$A$2:$G$151,4,FALSE)</f>
        <v>porites</v>
      </c>
      <c r="K1441" s="1">
        <v>10</v>
      </c>
      <c r="L1441" s="1">
        <v>8</v>
      </c>
      <c r="M1441" s="1">
        <v>10</v>
      </c>
      <c r="N1441">
        <f t="shared" si="83"/>
        <v>282.74333882308139</v>
      </c>
      <c r="O1441">
        <v>10</v>
      </c>
      <c r="P1441" t="s">
        <v>29</v>
      </c>
      <c r="Q1441" t="s">
        <v>30</v>
      </c>
      <c r="R1441">
        <v>5</v>
      </c>
      <c r="S1441">
        <v>0</v>
      </c>
      <c r="T1441">
        <v>0</v>
      </c>
      <c r="U1441">
        <v>0</v>
      </c>
      <c r="V1441">
        <v>0</v>
      </c>
      <c r="W1441">
        <v>60</v>
      </c>
      <c r="X1441">
        <f t="shared" si="84"/>
        <v>169.64600329384882</v>
      </c>
      <c r="Y1441">
        <f t="shared" si="85"/>
        <v>113.09733552923257</v>
      </c>
    </row>
    <row r="1442" spans="1:25">
      <c r="A1442">
        <v>2020</v>
      </c>
      <c r="B1442" t="s">
        <v>25</v>
      </c>
      <c r="C1442">
        <v>27</v>
      </c>
      <c r="D1442" t="s">
        <v>81</v>
      </c>
      <c r="E1442">
        <v>28</v>
      </c>
      <c r="F1442" t="s">
        <v>38</v>
      </c>
      <c r="G1442">
        <v>2</v>
      </c>
      <c r="H1442" t="s">
        <v>34</v>
      </c>
      <c r="I1442" t="str">
        <f>VLOOKUP(H1442,CODE_SHEET!$A$2:$G$151,3,FALSE)</f>
        <v>Orbicella</v>
      </c>
      <c r="J1442" t="str">
        <f>VLOOKUP(H1442,CODE_SHEET!$A$2:$G$151,4,FALSE)</f>
        <v>annularis</v>
      </c>
      <c r="K1442" s="1">
        <v>16</v>
      </c>
      <c r="L1442" s="1">
        <v>12</v>
      </c>
      <c r="M1442" s="1">
        <v>3</v>
      </c>
      <c r="N1442">
        <f t="shared" si="83"/>
        <v>131.94689145077132</v>
      </c>
      <c r="O1442">
        <v>10</v>
      </c>
      <c r="P1442" t="s">
        <v>29</v>
      </c>
      <c r="Q1442" t="s">
        <v>30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f t="shared" si="84"/>
        <v>0</v>
      </c>
      <c r="Y1442">
        <f t="shared" si="85"/>
        <v>131.94689145077132</v>
      </c>
    </row>
    <row r="1443" spans="1:25">
      <c r="A1443">
        <v>2020</v>
      </c>
      <c r="B1443" t="s">
        <v>25</v>
      </c>
      <c r="C1443">
        <v>27</v>
      </c>
      <c r="D1443" t="s">
        <v>81</v>
      </c>
      <c r="E1443">
        <v>28</v>
      </c>
      <c r="F1443" t="s">
        <v>38</v>
      </c>
      <c r="G1443">
        <v>2</v>
      </c>
      <c r="H1443" t="s">
        <v>33</v>
      </c>
      <c r="I1443" t="str">
        <f>VLOOKUP(H1443,CODE_SHEET!$A$2:$G$151,3,FALSE)</f>
        <v>Agaricia</v>
      </c>
      <c r="J1443" t="str">
        <f>VLOOKUP(H1443,CODE_SHEET!$A$2:$G$151,4,FALSE)</f>
        <v>agaricites</v>
      </c>
      <c r="K1443" s="1">
        <v>10</v>
      </c>
      <c r="L1443" s="1">
        <v>10</v>
      </c>
      <c r="M1443" s="1">
        <v>1</v>
      </c>
      <c r="N1443">
        <f t="shared" si="83"/>
        <v>31.415926535897931</v>
      </c>
      <c r="O1443">
        <v>10</v>
      </c>
      <c r="P1443" t="s">
        <v>29</v>
      </c>
      <c r="Q1443" t="s">
        <v>30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f t="shared" si="84"/>
        <v>0</v>
      </c>
      <c r="Y1443">
        <f t="shared" si="85"/>
        <v>31.415926535897931</v>
      </c>
    </row>
    <row r="1444" spans="1:25">
      <c r="A1444">
        <v>2020</v>
      </c>
      <c r="B1444" t="s">
        <v>25</v>
      </c>
      <c r="C1444">
        <v>27</v>
      </c>
      <c r="D1444" t="s">
        <v>81</v>
      </c>
      <c r="E1444">
        <v>28</v>
      </c>
      <c r="F1444" t="s">
        <v>38</v>
      </c>
      <c r="G1444">
        <v>2</v>
      </c>
      <c r="H1444" t="s">
        <v>31</v>
      </c>
      <c r="I1444" t="str">
        <f>VLOOKUP(H1444,CODE_SHEET!$A$2:$G$151,3,FALSE)</f>
        <v>Siderastrea</v>
      </c>
      <c r="J1444" t="str">
        <f>VLOOKUP(H1444,CODE_SHEET!$A$2:$G$151,4,FALSE)</f>
        <v>siderea</v>
      </c>
      <c r="K1444" s="1">
        <v>15</v>
      </c>
      <c r="L1444" s="1">
        <v>10</v>
      </c>
      <c r="M1444" s="1">
        <v>2</v>
      </c>
      <c r="N1444">
        <f t="shared" si="83"/>
        <v>78.539816339744817</v>
      </c>
      <c r="O1444">
        <v>10</v>
      </c>
      <c r="P1444" t="s">
        <v>29</v>
      </c>
      <c r="Q1444" t="s">
        <v>30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f t="shared" si="84"/>
        <v>0</v>
      </c>
      <c r="Y1444">
        <f t="shared" si="85"/>
        <v>78.539816339744817</v>
      </c>
    </row>
    <row r="1445" spans="1:25">
      <c r="A1445">
        <v>2020</v>
      </c>
      <c r="B1445" t="s">
        <v>25</v>
      </c>
      <c r="C1445">
        <v>27</v>
      </c>
      <c r="D1445" t="s">
        <v>81</v>
      </c>
      <c r="E1445">
        <v>28</v>
      </c>
      <c r="F1445" t="s">
        <v>38</v>
      </c>
      <c r="G1445">
        <v>2</v>
      </c>
      <c r="H1445" t="s">
        <v>32</v>
      </c>
      <c r="I1445" t="str">
        <f>VLOOKUP(H1445,CODE_SHEET!$A$2:$G$151,3,FALSE)</f>
        <v>Porites</v>
      </c>
      <c r="J1445" t="str">
        <f>VLOOKUP(H1445,CODE_SHEET!$A$2:$G$151,4,FALSE)</f>
        <v>porites</v>
      </c>
      <c r="K1445" s="1">
        <v>11</v>
      </c>
      <c r="L1445" s="1">
        <v>6</v>
      </c>
      <c r="M1445" s="1">
        <v>5</v>
      </c>
      <c r="N1445">
        <f t="shared" si="83"/>
        <v>133.51768777756621</v>
      </c>
      <c r="O1445">
        <v>10</v>
      </c>
      <c r="P1445" t="s">
        <v>29</v>
      </c>
      <c r="Q1445" t="s">
        <v>30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f t="shared" si="84"/>
        <v>0</v>
      </c>
      <c r="Y1445">
        <f t="shared" si="85"/>
        <v>133.51768777756621</v>
      </c>
    </row>
    <row r="1446" spans="1:25">
      <c r="A1446">
        <v>2020</v>
      </c>
      <c r="B1446" t="s">
        <v>25</v>
      </c>
      <c r="C1446">
        <v>27</v>
      </c>
      <c r="D1446" t="s">
        <v>81</v>
      </c>
      <c r="E1446">
        <v>28</v>
      </c>
      <c r="F1446" t="s">
        <v>38</v>
      </c>
      <c r="G1446">
        <v>2</v>
      </c>
      <c r="H1446" t="s">
        <v>37</v>
      </c>
      <c r="I1446" t="str">
        <f>VLOOKUP(H1446,CODE_SHEET!$A$2:$G$151,3,FALSE)</f>
        <v>Pseudodiploria</v>
      </c>
      <c r="J1446" t="str">
        <f>VLOOKUP(H1446,CODE_SHEET!$A$2:$G$151,4,FALSE)</f>
        <v>strigosa</v>
      </c>
      <c r="K1446" s="1">
        <v>25</v>
      </c>
      <c r="L1446" s="1">
        <v>23</v>
      </c>
      <c r="M1446" s="1">
        <v>20</v>
      </c>
      <c r="N1446">
        <f t="shared" si="83"/>
        <v>1507.9644737231006</v>
      </c>
      <c r="O1446">
        <v>10</v>
      </c>
      <c r="P1446" t="s">
        <v>29</v>
      </c>
      <c r="Q1446" t="s">
        <v>30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f t="shared" si="84"/>
        <v>0</v>
      </c>
      <c r="Y1446">
        <f t="shared" si="85"/>
        <v>1507.9644737231006</v>
      </c>
    </row>
    <row r="1447" spans="1:25">
      <c r="A1447">
        <v>2020</v>
      </c>
      <c r="B1447" t="s">
        <v>25</v>
      </c>
      <c r="C1447">
        <v>27</v>
      </c>
      <c r="D1447" t="s">
        <v>81</v>
      </c>
      <c r="E1447">
        <v>28</v>
      </c>
      <c r="F1447" t="s">
        <v>38</v>
      </c>
      <c r="G1447">
        <v>2</v>
      </c>
      <c r="H1447" t="s">
        <v>33</v>
      </c>
      <c r="I1447" t="str">
        <f>VLOOKUP(H1447,CODE_SHEET!$A$2:$G$151,3,FALSE)</f>
        <v>Agaricia</v>
      </c>
      <c r="J1447" t="str">
        <f>VLOOKUP(H1447,CODE_SHEET!$A$2:$G$151,4,FALSE)</f>
        <v>agaricites</v>
      </c>
      <c r="K1447" s="1">
        <v>11</v>
      </c>
      <c r="L1447" s="1">
        <v>8</v>
      </c>
      <c r="M1447" s="1">
        <v>1</v>
      </c>
      <c r="N1447">
        <f t="shared" si="83"/>
        <v>29.845130209103033</v>
      </c>
      <c r="O1447">
        <v>10</v>
      </c>
      <c r="P1447" t="s">
        <v>29</v>
      </c>
      <c r="Q1447" t="s">
        <v>30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40</v>
      </c>
      <c r="X1447">
        <f t="shared" si="84"/>
        <v>11.938052083641214</v>
      </c>
      <c r="Y1447">
        <f t="shared" si="85"/>
        <v>17.907078125461819</v>
      </c>
    </row>
    <row r="1448" spans="1:25">
      <c r="A1448">
        <v>2020</v>
      </c>
      <c r="B1448" t="s">
        <v>25</v>
      </c>
      <c r="C1448">
        <v>27</v>
      </c>
      <c r="D1448" t="s">
        <v>81</v>
      </c>
      <c r="E1448">
        <v>28</v>
      </c>
      <c r="F1448" t="s">
        <v>38</v>
      </c>
      <c r="G1448">
        <v>2</v>
      </c>
      <c r="H1448" t="s">
        <v>33</v>
      </c>
      <c r="I1448" t="str">
        <f>VLOOKUP(H1448,CODE_SHEET!$A$2:$G$151,3,FALSE)</f>
        <v>Agaricia</v>
      </c>
      <c r="J1448" t="str">
        <f>VLOOKUP(H1448,CODE_SHEET!$A$2:$G$151,4,FALSE)</f>
        <v>agaricites</v>
      </c>
      <c r="K1448" s="1">
        <v>10</v>
      </c>
      <c r="L1448" s="1">
        <v>8</v>
      </c>
      <c r="M1448" s="1">
        <v>9</v>
      </c>
      <c r="N1448">
        <f t="shared" si="83"/>
        <v>254.46900494077323</v>
      </c>
      <c r="O1448">
        <v>10</v>
      </c>
      <c r="P1448" t="s">
        <v>29</v>
      </c>
      <c r="Q1448" t="s">
        <v>30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f t="shared" si="84"/>
        <v>0</v>
      </c>
      <c r="Y1448">
        <f t="shared" si="85"/>
        <v>254.46900494077323</v>
      </c>
    </row>
    <row r="1449" spans="1:25">
      <c r="A1449">
        <v>2020</v>
      </c>
      <c r="B1449" t="s">
        <v>25</v>
      </c>
      <c r="C1449">
        <v>27</v>
      </c>
      <c r="D1449" t="s">
        <v>81</v>
      </c>
      <c r="E1449">
        <v>28</v>
      </c>
      <c r="F1449" t="s">
        <v>38</v>
      </c>
      <c r="G1449">
        <v>2</v>
      </c>
      <c r="H1449" t="s">
        <v>32</v>
      </c>
      <c r="I1449" t="str">
        <f>VLOOKUP(H1449,CODE_SHEET!$A$2:$G$151,3,FALSE)</f>
        <v>Porites</v>
      </c>
      <c r="J1449" t="str">
        <f>VLOOKUP(H1449,CODE_SHEET!$A$2:$G$151,4,FALSE)</f>
        <v>porites</v>
      </c>
      <c r="K1449" s="1">
        <v>10</v>
      </c>
      <c r="L1449" s="1">
        <v>3</v>
      </c>
      <c r="M1449" s="1">
        <v>3</v>
      </c>
      <c r="N1449">
        <f t="shared" si="83"/>
        <v>61.261056745000964</v>
      </c>
      <c r="O1449">
        <v>10</v>
      </c>
      <c r="P1449" t="s">
        <v>29</v>
      </c>
      <c r="Q1449" t="s">
        <v>30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f t="shared" si="84"/>
        <v>0</v>
      </c>
      <c r="Y1449">
        <f t="shared" si="85"/>
        <v>61.261056745000964</v>
      </c>
    </row>
    <row r="1450" spans="1:25">
      <c r="A1450">
        <v>2020</v>
      </c>
      <c r="B1450" t="s">
        <v>25</v>
      </c>
      <c r="C1450">
        <v>27</v>
      </c>
      <c r="D1450" t="s">
        <v>81</v>
      </c>
      <c r="E1450">
        <v>28</v>
      </c>
      <c r="F1450" t="s">
        <v>38</v>
      </c>
      <c r="G1450">
        <v>2</v>
      </c>
      <c r="H1450" t="s">
        <v>33</v>
      </c>
      <c r="I1450" t="str">
        <f>VLOOKUP(H1450,CODE_SHEET!$A$2:$G$151,3,FALSE)</f>
        <v>Agaricia</v>
      </c>
      <c r="J1450" t="str">
        <f>VLOOKUP(H1450,CODE_SHEET!$A$2:$G$151,4,FALSE)</f>
        <v>agaricites</v>
      </c>
      <c r="K1450" s="1">
        <v>19</v>
      </c>
      <c r="L1450" s="1">
        <v>17</v>
      </c>
      <c r="M1450" s="1">
        <v>3</v>
      </c>
      <c r="N1450">
        <f t="shared" si="83"/>
        <v>169.64600329384882</v>
      </c>
      <c r="O1450">
        <v>10</v>
      </c>
      <c r="P1450" t="s">
        <v>29</v>
      </c>
      <c r="Q1450" t="s">
        <v>30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f t="shared" si="84"/>
        <v>0</v>
      </c>
      <c r="Y1450">
        <f t="shared" si="85"/>
        <v>169.64600329384882</v>
      </c>
    </row>
    <row r="1451" spans="1:25">
      <c r="A1451">
        <v>2020</v>
      </c>
      <c r="B1451" t="s">
        <v>25</v>
      </c>
      <c r="C1451">
        <v>27</v>
      </c>
      <c r="D1451" t="s">
        <v>81</v>
      </c>
      <c r="E1451">
        <v>28</v>
      </c>
      <c r="F1451" t="s">
        <v>38</v>
      </c>
      <c r="G1451">
        <v>2</v>
      </c>
      <c r="H1451" t="s">
        <v>33</v>
      </c>
      <c r="I1451" t="str">
        <f>VLOOKUP(H1451,CODE_SHEET!$A$2:$G$151,3,FALSE)</f>
        <v>Agaricia</v>
      </c>
      <c r="J1451" t="str">
        <f>VLOOKUP(H1451,CODE_SHEET!$A$2:$G$151,4,FALSE)</f>
        <v>agaricites</v>
      </c>
      <c r="K1451" s="1">
        <v>35</v>
      </c>
      <c r="L1451" s="1">
        <v>15</v>
      </c>
      <c r="M1451" s="1">
        <v>20</v>
      </c>
      <c r="N1451">
        <f t="shared" si="83"/>
        <v>1570.7963267948965</v>
      </c>
      <c r="O1451">
        <v>10</v>
      </c>
      <c r="P1451" t="s">
        <v>29</v>
      </c>
      <c r="Q1451" t="s">
        <v>30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20</v>
      </c>
      <c r="X1451">
        <f t="shared" si="84"/>
        <v>314.15926535897933</v>
      </c>
      <c r="Y1451">
        <f t="shared" si="85"/>
        <v>1256.6370614359171</v>
      </c>
    </row>
    <row r="1452" spans="1:25">
      <c r="A1452">
        <v>2020</v>
      </c>
      <c r="B1452" t="s">
        <v>25</v>
      </c>
      <c r="C1452">
        <v>27</v>
      </c>
      <c r="D1452" t="s">
        <v>81</v>
      </c>
      <c r="E1452">
        <v>28</v>
      </c>
      <c r="F1452" t="s">
        <v>38</v>
      </c>
      <c r="G1452">
        <v>2</v>
      </c>
      <c r="H1452" t="s">
        <v>33</v>
      </c>
      <c r="I1452" t="str">
        <f>VLOOKUP(H1452,CODE_SHEET!$A$2:$G$151,3,FALSE)</f>
        <v>Agaricia</v>
      </c>
      <c r="J1452" t="str">
        <f>VLOOKUP(H1452,CODE_SHEET!$A$2:$G$151,4,FALSE)</f>
        <v>agaricites</v>
      </c>
      <c r="K1452" s="1">
        <v>35</v>
      </c>
      <c r="L1452" s="1">
        <v>25</v>
      </c>
      <c r="M1452" s="1">
        <v>2</v>
      </c>
      <c r="N1452">
        <f t="shared" si="83"/>
        <v>188.49555921538757</v>
      </c>
      <c r="O1452">
        <v>10</v>
      </c>
      <c r="P1452" t="s">
        <v>29</v>
      </c>
      <c r="Q1452" t="s">
        <v>30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f t="shared" si="84"/>
        <v>0</v>
      </c>
      <c r="Y1452">
        <f t="shared" si="85"/>
        <v>188.49555921538757</v>
      </c>
    </row>
    <row r="1453" spans="1:25">
      <c r="A1453">
        <v>2020</v>
      </c>
      <c r="B1453" t="s">
        <v>25</v>
      </c>
      <c r="C1453">
        <v>27</v>
      </c>
      <c r="D1453" t="s">
        <v>81</v>
      </c>
      <c r="E1453">
        <v>28</v>
      </c>
      <c r="F1453" t="s">
        <v>38</v>
      </c>
      <c r="G1453">
        <v>2</v>
      </c>
      <c r="H1453" t="s">
        <v>28</v>
      </c>
      <c r="I1453" t="str">
        <f>VLOOKUP(H1453,CODE_SHEET!$A$2:$G$151,3,FALSE)</f>
        <v>Porites</v>
      </c>
      <c r="J1453" t="str">
        <f>VLOOKUP(H1453,CODE_SHEET!$A$2:$G$151,4,FALSE)</f>
        <v>astreoides</v>
      </c>
      <c r="K1453" s="1">
        <v>12</v>
      </c>
      <c r="L1453" s="1">
        <v>10</v>
      </c>
      <c r="M1453" s="1">
        <v>3</v>
      </c>
      <c r="N1453">
        <f t="shared" si="83"/>
        <v>103.67255756846316</v>
      </c>
      <c r="O1453">
        <v>10</v>
      </c>
      <c r="P1453" t="s">
        <v>29</v>
      </c>
      <c r="Q1453" t="s">
        <v>30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f t="shared" si="84"/>
        <v>0</v>
      </c>
      <c r="Y1453">
        <f t="shared" si="85"/>
        <v>103.67255756846316</v>
      </c>
    </row>
    <row r="1454" spans="1:25">
      <c r="A1454">
        <v>2020</v>
      </c>
      <c r="B1454" t="s">
        <v>25</v>
      </c>
      <c r="C1454">
        <v>27</v>
      </c>
      <c r="D1454" t="s">
        <v>81</v>
      </c>
      <c r="E1454">
        <v>28</v>
      </c>
      <c r="F1454" t="s">
        <v>38</v>
      </c>
      <c r="G1454">
        <v>2</v>
      </c>
      <c r="H1454" t="s">
        <v>33</v>
      </c>
      <c r="I1454" t="str">
        <f>VLOOKUP(H1454,CODE_SHEET!$A$2:$G$151,3,FALSE)</f>
        <v>Agaricia</v>
      </c>
      <c r="J1454" t="str">
        <f>VLOOKUP(H1454,CODE_SHEET!$A$2:$G$151,4,FALSE)</f>
        <v>agaricites</v>
      </c>
      <c r="K1454" s="1">
        <v>11</v>
      </c>
      <c r="L1454" s="1">
        <v>6</v>
      </c>
      <c r="M1454" s="1">
        <v>10</v>
      </c>
      <c r="N1454">
        <f t="shared" si="83"/>
        <v>267.03537555513242</v>
      </c>
      <c r="O1454">
        <v>10</v>
      </c>
      <c r="P1454" t="s">
        <v>29</v>
      </c>
      <c r="Q1454" t="s">
        <v>30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f t="shared" si="84"/>
        <v>0</v>
      </c>
      <c r="Y1454">
        <f t="shared" si="85"/>
        <v>267.03537555513242</v>
      </c>
    </row>
    <row r="1455" spans="1:25">
      <c r="A1455">
        <v>2020</v>
      </c>
      <c r="B1455" t="s">
        <v>25</v>
      </c>
      <c r="C1455">
        <v>27</v>
      </c>
      <c r="D1455" t="s">
        <v>81</v>
      </c>
      <c r="E1455">
        <v>28</v>
      </c>
      <c r="F1455" t="s">
        <v>38</v>
      </c>
      <c r="G1455">
        <v>2</v>
      </c>
      <c r="H1455" t="s">
        <v>33</v>
      </c>
      <c r="I1455" t="str">
        <f>VLOOKUP(H1455,CODE_SHEET!$A$2:$G$151,3,FALSE)</f>
        <v>Agaricia</v>
      </c>
      <c r="J1455" t="str">
        <f>VLOOKUP(H1455,CODE_SHEET!$A$2:$G$151,4,FALSE)</f>
        <v>agaricites</v>
      </c>
      <c r="K1455" s="1">
        <v>45</v>
      </c>
      <c r="L1455" s="1">
        <v>25</v>
      </c>
      <c r="M1455" s="1">
        <v>45</v>
      </c>
      <c r="N1455">
        <f t="shared" si="83"/>
        <v>4948.0084294039243</v>
      </c>
      <c r="O1455">
        <v>10</v>
      </c>
      <c r="P1455" t="s">
        <v>29</v>
      </c>
      <c r="Q1455" t="s">
        <v>30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70</v>
      </c>
      <c r="X1455">
        <f t="shared" si="84"/>
        <v>3463.6059005827469</v>
      </c>
      <c r="Y1455">
        <f t="shared" si="85"/>
        <v>1484.4025288211774</v>
      </c>
    </row>
    <row r="1456" spans="1:25">
      <c r="A1456">
        <v>2020</v>
      </c>
      <c r="B1456" t="s">
        <v>25</v>
      </c>
      <c r="C1456">
        <v>27</v>
      </c>
      <c r="D1456" t="s">
        <v>81</v>
      </c>
      <c r="E1456">
        <v>28</v>
      </c>
      <c r="F1456" t="s">
        <v>38</v>
      </c>
      <c r="G1456">
        <v>2</v>
      </c>
      <c r="H1456" t="s">
        <v>31</v>
      </c>
      <c r="I1456" t="str">
        <f>VLOOKUP(H1456,CODE_SHEET!$A$2:$G$151,3,FALSE)</f>
        <v>Siderastrea</v>
      </c>
      <c r="J1456" t="str">
        <f>VLOOKUP(H1456,CODE_SHEET!$A$2:$G$151,4,FALSE)</f>
        <v>siderea</v>
      </c>
      <c r="K1456" s="1">
        <v>14</v>
      </c>
      <c r="L1456" s="1">
        <v>10</v>
      </c>
      <c r="M1456" s="1">
        <v>10</v>
      </c>
      <c r="N1456">
        <f t="shared" si="83"/>
        <v>376.99111843077515</v>
      </c>
      <c r="O1456">
        <v>10</v>
      </c>
      <c r="P1456" t="s">
        <v>29</v>
      </c>
      <c r="Q1456" t="s">
        <v>30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f t="shared" si="84"/>
        <v>0</v>
      </c>
      <c r="Y1456">
        <f t="shared" si="85"/>
        <v>376.99111843077515</v>
      </c>
    </row>
    <row r="1457" spans="1:25">
      <c r="A1457">
        <v>2020</v>
      </c>
      <c r="B1457" t="s">
        <v>25</v>
      </c>
      <c r="C1457">
        <v>27</v>
      </c>
      <c r="D1457" t="s">
        <v>81</v>
      </c>
      <c r="E1457">
        <v>28</v>
      </c>
      <c r="F1457" t="s">
        <v>38</v>
      </c>
      <c r="G1457">
        <v>2</v>
      </c>
      <c r="H1457" t="s">
        <v>28</v>
      </c>
      <c r="I1457" t="str">
        <f>VLOOKUP(H1457,CODE_SHEET!$A$2:$G$151,3,FALSE)</f>
        <v>Porites</v>
      </c>
      <c r="J1457" t="str">
        <f>VLOOKUP(H1457,CODE_SHEET!$A$2:$G$151,4,FALSE)</f>
        <v>astreoides</v>
      </c>
      <c r="K1457" s="1">
        <v>10</v>
      </c>
      <c r="L1457" s="1">
        <v>8</v>
      </c>
      <c r="M1457" s="1">
        <v>4</v>
      </c>
      <c r="N1457">
        <f t="shared" si="83"/>
        <v>113.09733552923255</v>
      </c>
      <c r="O1457">
        <v>10</v>
      </c>
      <c r="P1457" t="s">
        <v>29</v>
      </c>
      <c r="Q1457" t="s">
        <v>30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f t="shared" si="84"/>
        <v>0</v>
      </c>
      <c r="Y1457">
        <f t="shared" si="85"/>
        <v>113.09733552923255</v>
      </c>
    </row>
    <row r="1458" spans="1:25">
      <c r="A1458">
        <v>2020</v>
      </c>
      <c r="B1458" t="s">
        <v>25</v>
      </c>
      <c r="C1458">
        <v>27</v>
      </c>
      <c r="D1458" t="s">
        <v>81</v>
      </c>
      <c r="E1458">
        <v>28</v>
      </c>
      <c r="F1458" t="s">
        <v>38</v>
      </c>
      <c r="G1458">
        <v>2</v>
      </c>
      <c r="H1458" t="s">
        <v>36</v>
      </c>
      <c r="I1458" t="str">
        <f>VLOOKUP(H1458,CODE_SHEET!$A$2:$G$151,3,FALSE)</f>
        <v>Eusmilia</v>
      </c>
      <c r="J1458" t="str">
        <f>VLOOKUP(H1458,CODE_SHEET!$A$2:$G$151,4,FALSE)</f>
        <v>fastigiata</v>
      </c>
      <c r="K1458" s="1">
        <v>15</v>
      </c>
      <c r="L1458" s="1">
        <v>8</v>
      </c>
      <c r="M1458" s="1">
        <v>5</v>
      </c>
      <c r="N1458">
        <f t="shared" si="83"/>
        <v>180.64157758141312</v>
      </c>
      <c r="O1458">
        <v>10</v>
      </c>
      <c r="P1458" t="s">
        <v>29</v>
      </c>
      <c r="Q1458" t="s">
        <v>30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30</v>
      </c>
      <c r="X1458">
        <f t="shared" si="84"/>
        <v>54.192473274423932</v>
      </c>
      <c r="Y1458">
        <f t="shared" si="85"/>
        <v>126.44910430698918</v>
      </c>
    </row>
    <row r="1459" spans="1:25">
      <c r="A1459">
        <v>2020</v>
      </c>
      <c r="B1459" t="s">
        <v>25</v>
      </c>
      <c r="C1459">
        <v>27</v>
      </c>
      <c r="D1459" t="s">
        <v>81</v>
      </c>
      <c r="E1459">
        <v>28</v>
      </c>
      <c r="F1459" t="s">
        <v>38</v>
      </c>
      <c r="G1459">
        <v>2</v>
      </c>
      <c r="H1459" t="s">
        <v>33</v>
      </c>
      <c r="I1459" t="str">
        <f>VLOOKUP(H1459,CODE_SHEET!$A$2:$G$151,3,FALSE)</f>
        <v>Agaricia</v>
      </c>
      <c r="J1459" t="str">
        <f>VLOOKUP(H1459,CODE_SHEET!$A$2:$G$151,4,FALSE)</f>
        <v>agaricites</v>
      </c>
      <c r="K1459" s="1">
        <v>15</v>
      </c>
      <c r="L1459" s="1">
        <v>8</v>
      </c>
      <c r="M1459" s="1">
        <v>3</v>
      </c>
      <c r="N1459">
        <f t="shared" si="83"/>
        <v>108.38494654884785</v>
      </c>
      <c r="O1459">
        <v>10</v>
      </c>
      <c r="P1459" t="s">
        <v>29</v>
      </c>
      <c r="Q1459" t="s">
        <v>30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f t="shared" si="84"/>
        <v>0</v>
      </c>
      <c r="Y1459">
        <f t="shared" si="85"/>
        <v>108.38494654884785</v>
      </c>
    </row>
    <row r="1460" spans="1:25">
      <c r="A1460">
        <v>2020</v>
      </c>
      <c r="B1460" t="s">
        <v>25</v>
      </c>
      <c r="C1460">
        <v>27</v>
      </c>
      <c r="D1460" t="s">
        <v>81</v>
      </c>
      <c r="E1460">
        <v>28</v>
      </c>
      <c r="F1460" t="s">
        <v>38</v>
      </c>
      <c r="G1460">
        <v>2</v>
      </c>
      <c r="H1460" t="s">
        <v>67</v>
      </c>
      <c r="I1460" t="str">
        <f>VLOOKUP(H1460,CODE_SHEET!$A$2:$G$151,3,FALSE)</f>
        <v>Mycetophellia</v>
      </c>
      <c r="J1460" t="str">
        <f>VLOOKUP(H1460,CODE_SHEET!$A$2:$G$151,4,FALSE)</f>
        <v>aliciae</v>
      </c>
      <c r="K1460" s="1">
        <v>15</v>
      </c>
      <c r="L1460" s="1">
        <v>10</v>
      </c>
      <c r="M1460" s="1">
        <v>5</v>
      </c>
      <c r="N1460">
        <f t="shared" si="83"/>
        <v>196.34954084936209</v>
      </c>
      <c r="O1460">
        <v>10</v>
      </c>
      <c r="P1460" t="s">
        <v>29</v>
      </c>
      <c r="Q1460" t="s">
        <v>30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10</v>
      </c>
      <c r="X1460">
        <f t="shared" si="84"/>
        <v>19.634954084936211</v>
      </c>
      <c r="Y1460">
        <f t="shared" si="85"/>
        <v>176.71458676442586</v>
      </c>
    </row>
    <row r="1461" spans="1:25">
      <c r="A1461">
        <v>2020</v>
      </c>
      <c r="B1461" t="s">
        <v>25</v>
      </c>
      <c r="C1461">
        <v>27</v>
      </c>
      <c r="D1461" t="s">
        <v>81</v>
      </c>
      <c r="E1461">
        <v>28</v>
      </c>
      <c r="F1461" t="s">
        <v>38</v>
      </c>
      <c r="G1461">
        <v>2</v>
      </c>
      <c r="H1461" t="s">
        <v>37</v>
      </c>
      <c r="I1461" t="str">
        <f>VLOOKUP(H1461,CODE_SHEET!$A$2:$G$151,3,FALSE)</f>
        <v>Pseudodiploria</v>
      </c>
      <c r="J1461" t="str">
        <f>VLOOKUP(H1461,CODE_SHEET!$A$2:$G$151,4,FALSE)</f>
        <v>strigosa</v>
      </c>
      <c r="K1461" s="1">
        <v>15</v>
      </c>
      <c r="L1461" s="1">
        <v>12</v>
      </c>
      <c r="M1461" s="1">
        <v>5</v>
      </c>
      <c r="N1461">
        <f t="shared" si="83"/>
        <v>212.05750411731103</v>
      </c>
      <c r="O1461">
        <v>10</v>
      </c>
      <c r="P1461" t="s">
        <v>29</v>
      </c>
      <c r="Q1461" t="s">
        <v>30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f t="shared" si="84"/>
        <v>0</v>
      </c>
      <c r="Y1461">
        <f t="shared" si="85"/>
        <v>212.05750411731103</v>
      </c>
    </row>
    <row r="1462" spans="1:25">
      <c r="A1462">
        <v>2020</v>
      </c>
      <c r="B1462" t="s">
        <v>25</v>
      </c>
      <c r="C1462">
        <v>27</v>
      </c>
      <c r="D1462" t="s">
        <v>81</v>
      </c>
      <c r="E1462">
        <v>28</v>
      </c>
      <c r="F1462" t="s">
        <v>38</v>
      </c>
      <c r="G1462">
        <v>2</v>
      </c>
      <c r="H1462" t="s">
        <v>28</v>
      </c>
      <c r="I1462" t="str">
        <f>VLOOKUP(H1462,CODE_SHEET!$A$2:$G$151,3,FALSE)</f>
        <v>Porites</v>
      </c>
      <c r="J1462" t="str">
        <f>VLOOKUP(H1462,CODE_SHEET!$A$2:$G$151,4,FALSE)</f>
        <v>astreoides</v>
      </c>
      <c r="K1462" s="1">
        <v>10</v>
      </c>
      <c r="L1462" s="1">
        <v>6</v>
      </c>
      <c r="M1462" s="1">
        <v>3</v>
      </c>
      <c r="N1462">
        <f t="shared" si="83"/>
        <v>75.398223686155035</v>
      </c>
      <c r="O1462">
        <v>10</v>
      </c>
      <c r="P1462" t="s">
        <v>29</v>
      </c>
      <c r="Q1462" t="s">
        <v>30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f t="shared" si="84"/>
        <v>0</v>
      </c>
      <c r="Y1462">
        <f t="shared" si="85"/>
        <v>75.398223686155035</v>
      </c>
    </row>
    <row r="1463" spans="1:25">
      <c r="A1463">
        <v>2020</v>
      </c>
      <c r="B1463" t="s">
        <v>25</v>
      </c>
      <c r="C1463">
        <v>27</v>
      </c>
      <c r="D1463" t="s">
        <v>81</v>
      </c>
      <c r="E1463">
        <v>28</v>
      </c>
      <c r="F1463" t="s">
        <v>38</v>
      </c>
      <c r="G1463">
        <v>2</v>
      </c>
      <c r="H1463" t="s">
        <v>28</v>
      </c>
      <c r="I1463" t="str">
        <f>VLOOKUP(H1463,CODE_SHEET!$A$2:$G$151,3,FALSE)</f>
        <v>Porites</v>
      </c>
      <c r="J1463" t="str">
        <f>VLOOKUP(H1463,CODE_SHEET!$A$2:$G$151,4,FALSE)</f>
        <v>astreoides</v>
      </c>
      <c r="K1463" s="1">
        <v>10</v>
      </c>
      <c r="L1463" s="1">
        <v>10</v>
      </c>
      <c r="M1463" s="1">
        <v>1</v>
      </c>
      <c r="N1463">
        <f t="shared" si="83"/>
        <v>31.415926535897931</v>
      </c>
      <c r="O1463">
        <v>10</v>
      </c>
      <c r="P1463" t="s">
        <v>29</v>
      </c>
      <c r="Q1463" t="s">
        <v>30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f t="shared" si="84"/>
        <v>0</v>
      </c>
      <c r="Y1463">
        <f t="shared" si="85"/>
        <v>31.415926535897931</v>
      </c>
    </row>
    <row r="1464" spans="1:25">
      <c r="A1464">
        <v>2020</v>
      </c>
      <c r="B1464" t="s">
        <v>25</v>
      </c>
      <c r="C1464">
        <v>27</v>
      </c>
      <c r="D1464" t="s">
        <v>81</v>
      </c>
      <c r="E1464">
        <v>28</v>
      </c>
      <c r="F1464" t="s">
        <v>38</v>
      </c>
      <c r="G1464">
        <v>2</v>
      </c>
      <c r="H1464" t="s">
        <v>32</v>
      </c>
      <c r="I1464" t="str">
        <f>VLOOKUP(H1464,CODE_SHEET!$A$2:$G$151,3,FALSE)</f>
        <v>Porites</v>
      </c>
      <c r="J1464" t="str">
        <f>VLOOKUP(H1464,CODE_SHEET!$A$2:$G$151,4,FALSE)</f>
        <v>porites</v>
      </c>
      <c r="K1464" s="1">
        <v>20</v>
      </c>
      <c r="L1464" s="1">
        <v>10</v>
      </c>
      <c r="M1464" s="1">
        <v>5</v>
      </c>
      <c r="N1464">
        <f t="shared" si="83"/>
        <v>235.61944901923448</v>
      </c>
      <c r="O1464">
        <v>10</v>
      </c>
      <c r="P1464" t="s">
        <v>29</v>
      </c>
      <c r="Q1464" t="s">
        <v>30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60</v>
      </c>
      <c r="X1464">
        <f t="shared" si="84"/>
        <v>141.37166941154069</v>
      </c>
      <c r="Y1464">
        <f t="shared" si="85"/>
        <v>94.247779607693786</v>
      </c>
    </row>
    <row r="1465" spans="1:25">
      <c r="A1465">
        <v>2020</v>
      </c>
      <c r="B1465" t="s">
        <v>25</v>
      </c>
      <c r="C1465">
        <v>27</v>
      </c>
      <c r="D1465" t="s">
        <v>81</v>
      </c>
      <c r="E1465">
        <v>28</v>
      </c>
      <c r="F1465" t="s">
        <v>38</v>
      </c>
      <c r="G1465">
        <v>2</v>
      </c>
      <c r="H1465" t="s">
        <v>33</v>
      </c>
      <c r="I1465" t="str">
        <f>VLOOKUP(H1465,CODE_SHEET!$A$2:$G$151,3,FALSE)</f>
        <v>Agaricia</v>
      </c>
      <c r="J1465" t="str">
        <f>VLOOKUP(H1465,CODE_SHEET!$A$2:$G$151,4,FALSE)</f>
        <v>agaricites</v>
      </c>
      <c r="K1465" s="1">
        <v>13</v>
      </c>
      <c r="L1465" s="1">
        <v>12</v>
      </c>
      <c r="M1465" s="1">
        <v>5</v>
      </c>
      <c r="N1465">
        <f t="shared" si="83"/>
        <v>196.34954084936209</v>
      </c>
      <c r="O1465">
        <v>10</v>
      </c>
      <c r="P1465" t="s">
        <v>29</v>
      </c>
      <c r="Q1465" t="s">
        <v>30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f t="shared" si="84"/>
        <v>0</v>
      </c>
      <c r="Y1465">
        <f t="shared" si="85"/>
        <v>196.34954084936209</v>
      </c>
    </row>
    <row r="1466" spans="1:25">
      <c r="A1466">
        <v>2020</v>
      </c>
      <c r="B1466" t="s">
        <v>25</v>
      </c>
      <c r="C1466">
        <v>27</v>
      </c>
      <c r="D1466" t="s">
        <v>81</v>
      </c>
      <c r="E1466">
        <v>28</v>
      </c>
      <c r="F1466" t="s">
        <v>38</v>
      </c>
      <c r="G1466">
        <v>2</v>
      </c>
      <c r="H1466" t="s">
        <v>32</v>
      </c>
      <c r="I1466" t="str">
        <f>VLOOKUP(H1466,CODE_SHEET!$A$2:$G$151,3,FALSE)</f>
        <v>Porites</v>
      </c>
      <c r="J1466" t="str">
        <f>VLOOKUP(H1466,CODE_SHEET!$A$2:$G$151,4,FALSE)</f>
        <v>porites</v>
      </c>
      <c r="K1466" s="1">
        <v>17</v>
      </c>
      <c r="L1466" s="1">
        <v>10</v>
      </c>
      <c r="M1466" s="1">
        <v>10</v>
      </c>
      <c r="N1466">
        <f t="shared" si="83"/>
        <v>424.11500823462211</v>
      </c>
      <c r="O1466">
        <v>10</v>
      </c>
      <c r="P1466" t="s">
        <v>29</v>
      </c>
      <c r="Q1466" t="s">
        <v>30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30</v>
      </c>
      <c r="X1466">
        <f t="shared" si="84"/>
        <v>127.23450247038663</v>
      </c>
      <c r="Y1466">
        <f t="shared" si="85"/>
        <v>296.88050576423547</v>
      </c>
    </row>
    <row r="1467" spans="1:25">
      <c r="A1467">
        <v>2020</v>
      </c>
      <c r="B1467" t="s">
        <v>25</v>
      </c>
      <c r="C1467">
        <v>27</v>
      </c>
      <c r="D1467" t="s">
        <v>81</v>
      </c>
      <c r="E1467">
        <v>28</v>
      </c>
      <c r="F1467" t="s">
        <v>38</v>
      </c>
      <c r="G1467">
        <v>2</v>
      </c>
      <c r="H1467" t="s">
        <v>33</v>
      </c>
      <c r="I1467" t="str">
        <f>VLOOKUP(H1467,CODE_SHEET!$A$2:$G$151,3,FALSE)</f>
        <v>Agaricia</v>
      </c>
      <c r="J1467" t="str">
        <f>VLOOKUP(H1467,CODE_SHEET!$A$2:$G$151,4,FALSE)</f>
        <v>agaricites</v>
      </c>
      <c r="K1467" s="1">
        <v>12</v>
      </c>
      <c r="L1467" s="1">
        <v>10</v>
      </c>
      <c r="M1467" s="1">
        <v>3</v>
      </c>
      <c r="N1467">
        <f t="shared" ref="N1467:N1523" si="86">PI()*(K1467/2)*M1467+PI()*(L1467/2)*M1467</f>
        <v>103.67255756846316</v>
      </c>
      <c r="O1467">
        <v>10</v>
      </c>
      <c r="P1467" t="s">
        <v>29</v>
      </c>
      <c r="Q1467" t="s">
        <v>30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f t="shared" si="84"/>
        <v>0</v>
      </c>
      <c r="Y1467">
        <f t="shared" si="85"/>
        <v>103.67255756846316</v>
      </c>
    </row>
    <row r="1468" spans="1:25">
      <c r="A1468">
        <v>2020</v>
      </c>
      <c r="B1468" t="s">
        <v>25</v>
      </c>
      <c r="C1468">
        <v>27</v>
      </c>
      <c r="D1468" t="s">
        <v>81</v>
      </c>
      <c r="E1468">
        <v>28</v>
      </c>
      <c r="F1468" t="s">
        <v>38</v>
      </c>
      <c r="G1468">
        <v>2</v>
      </c>
      <c r="H1468" t="s">
        <v>31</v>
      </c>
      <c r="I1468" t="str">
        <f>VLOOKUP(H1468,CODE_SHEET!$A$2:$G$151,3,FALSE)</f>
        <v>Siderastrea</v>
      </c>
      <c r="J1468" t="str">
        <f>VLOOKUP(H1468,CODE_SHEET!$A$2:$G$151,4,FALSE)</f>
        <v>siderea</v>
      </c>
      <c r="K1468" s="1">
        <v>12</v>
      </c>
      <c r="L1468" s="1">
        <v>10</v>
      </c>
      <c r="M1468" s="1">
        <v>4</v>
      </c>
      <c r="N1468">
        <f t="shared" si="86"/>
        <v>138.23007675795088</v>
      </c>
      <c r="O1468">
        <v>10</v>
      </c>
      <c r="P1468" t="s">
        <v>29</v>
      </c>
      <c r="Q1468" t="s">
        <v>30</v>
      </c>
      <c r="R1468">
        <v>10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f t="shared" si="84"/>
        <v>0</v>
      </c>
      <c r="Y1468">
        <f t="shared" si="85"/>
        <v>138.23007675795088</v>
      </c>
    </row>
    <row r="1469" spans="1:25">
      <c r="A1469">
        <v>2020</v>
      </c>
      <c r="B1469" t="s">
        <v>25</v>
      </c>
      <c r="C1469">
        <v>27</v>
      </c>
      <c r="D1469" t="s">
        <v>81</v>
      </c>
      <c r="E1469">
        <v>28</v>
      </c>
      <c r="F1469" t="s">
        <v>38</v>
      </c>
      <c r="G1469">
        <v>2</v>
      </c>
      <c r="H1469" t="s">
        <v>52</v>
      </c>
      <c r="I1469" t="str">
        <f>VLOOKUP(H1469,CODE_SHEET!$A$2:$G$151,3,FALSE)</f>
        <v>Dichocoenia</v>
      </c>
      <c r="J1469" t="str">
        <f>VLOOKUP(H1469,CODE_SHEET!$A$2:$G$151,4,FALSE)</f>
        <v>stokesii</v>
      </c>
      <c r="K1469" s="1">
        <v>18</v>
      </c>
      <c r="L1469" s="1">
        <v>15</v>
      </c>
      <c r="M1469" s="1">
        <v>7</v>
      </c>
      <c r="N1469">
        <f t="shared" si="86"/>
        <v>362.85395148962107</v>
      </c>
      <c r="O1469">
        <v>10</v>
      </c>
      <c r="P1469" t="s">
        <v>29</v>
      </c>
      <c r="Q1469" t="s">
        <v>30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20</v>
      </c>
      <c r="X1469">
        <f t="shared" si="84"/>
        <v>72.570790297924219</v>
      </c>
      <c r="Y1469">
        <f t="shared" si="85"/>
        <v>290.28316119169688</v>
      </c>
    </row>
    <row r="1470" spans="1:25">
      <c r="A1470">
        <v>2020</v>
      </c>
      <c r="B1470" t="s">
        <v>25</v>
      </c>
      <c r="C1470">
        <v>27</v>
      </c>
      <c r="D1470" t="s">
        <v>81</v>
      </c>
      <c r="E1470">
        <v>28</v>
      </c>
      <c r="F1470" t="s">
        <v>38</v>
      </c>
      <c r="G1470">
        <v>2</v>
      </c>
      <c r="H1470" t="s">
        <v>43</v>
      </c>
      <c r="I1470" t="str">
        <f>VLOOKUP(H1470,CODE_SHEET!$A$2:$G$151,3,FALSE)</f>
        <v>Montastraea</v>
      </c>
      <c r="J1470" t="str">
        <f>VLOOKUP(H1470,CODE_SHEET!$A$2:$G$151,4,FALSE)</f>
        <v>cavernosa</v>
      </c>
      <c r="K1470" s="1">
        <v>12</v>
      </c>
      <c r="L1470" s="1">
        <v>10</v>
      </c>
      <c r="M1470" s="1">
        <v>1</v>
      </c>
      <c r="N1470">
        <f t="shared" si="86"/>
        <v>34.557519189487721</v>
      </c>
      <c r="O1470">
        <v>10</v>
      </c>
      <c r="P1470" t="s">
        <v>29</v>
      </c>
      <c r="Q1470" t="s">
        <v>30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f t="shared" si="84"/>
        <v>0</v>
      </c>
      <c r="Y1470">
        <f t="shared" si="85"/>
        <v>34.557519189487721</v>
      </c>
    </row>
    <row r="1471" spans="1:25">
      <c r="A1471">
        <v>2020</v>
      </c>
      <c r="B1471" t="s">
        <v>25</v>
      </c>
      <c r="C1471">
        <v>27</v>
      </c>
      <c r="D1471" t="s">
        <v>81</v>
      </c>
      <c r="E1471">
        <v>28</v>
      </c>
      <c r="F1471" t="s">
        <v>38</v>
      </c>
      <c r="G1471">
        <v>2</v>
      </c>
      <c r="H1471" t="s">
        <v>32</v>
      </c>
      <c r="I1471" t="str">
        <f>VLOOKUP(H1471,CODE_SHEET!$A$2:$G$151,3,FALSE)</f>
        <v>Porites</v>
      </c>
      <c r="J1471" t="str">
        <f>VLOOKUP(H1471,CODE_SHEET!$A$2:$G$151,4,FALSE)</f>
        <v>porites</v>
      </c>
      <c r="K1471" s="1">
        <v>30</v>
      </c>
      <c r="L1471" s="1">
        <v>22</v>
      </c>
      <c r="M1471" s="1">
        <v>15</v>
      </c>
      <c r="N1471">
        <f t="shared" si="86"/>
        <v>1225.2211349000193</v>
      </c>
      <c r="O1471">
        <v>10</v>
      </c>
      <c r="P1471" t="s">
        <v>29</v>
      </c>
      <c r="Q1471" t="s">
        <v>30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80</v>
      </c>
      <c r="X1471">
        <f t="shared" si="84"/>
        <v>980.17690792001542</v>
      </c>
      <c r="Y1471">
        <f t="shared" si="85"/>
        <v>245.04422698000383</v>
      </c>
    </row>
    <row r="1472" spans="1:25">
      <c r="A1472">
        <v>2020</v>
      </c>
      <c r="B1472" t="s">
        <v>25</v>
      </c>
      <c r="C1472">
        <v>27</v>
      </c>
      <c r="D1472" t="s">
        <v>81</v>
      </c>
      <c r="E1472">
        <v>28</v>
      </c>
      <c r="F1472" t="s">
        <v>38</v>
      </c>
      <c r="G1472">
        <v>2</v>
      </c>
      <c r="H1472" t="s">
        <v>33</v>
      </c>
      <c r="I1472" t="str">
        <f>VLOOKUP(H1472,CODE_SHEET!$A$2:$G$151,3,FALSE)</f>
        <v>Agaricia</v>
      </c>
      <c r="J1472" t="str">
        <f>VLOOKUP(H1472,CODE_SHEET!$A$2:$G$151,4,FALSE)</f>
        <v>agaricites</v>
      </c>
      <c r="K1472" s="1">
        <v>25</v>
      </c>
      <c r="L1472" s="1">
        <v>15</v>
      </c>
      <c r="M1472" s="1">
        <v>20</v>
      </c>
      <c r="N1472">
        <f t="shared" si="86"/>
        <v>1256.6370614359173</v>
      </c>
      <c r="O1472">
        <v>10</v>
      </c>
      <c r="P1472" t="s">
        <v>29</v>
      </c>
      <c r="Q1472" t="s">
        <v>30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30</v>
      </c>
      <c r="X1472">
        <f t="shared" si="84"/>
        <v>376.9911184307752</v>
      </c>
      <c r="Y1472">
        <f t="shared" si="85"/>
        <v>879.64594300514204</v>
      </c>
    </row>
    <row r="1473" spans="1:25">
      <c r="A1473">
        <v>2020</v>
      </c>
      <c r="B1473" t="s">
        <v>25</v>
      </c>
      <c r="C1473">
        <v>27</v>
      </c>
      <c r="D1473" t="s">
        <v>81</v>
      </c>
      <c r="E1473">
        <v>28</v>
      </c>
      <c r="F1473" t="s">
        <v>38</v>
      </c>
      <c r="G1473">
        <v>2</v>
      </c>
      <c r="H1473" t="s">
        <v>34</v>
      </c>
      <c r="I1473" t="str">
        <f>VLOOKUP(H1473,CODE_SHEET!$A$2:$G$151,3,FALSE)</f>
        <v>Orbicella</v>
      </c>
      <c r="J1473" t="str">
        <f>VLOOKUP(H1473,CODE_SHEET!$A$2:$G$151,4,FALSE)</f>
        <v>annularis</v>
      </c>
      <c r="K1473" s="1">
        <v>25</v>
      </c>
      <c r="L1473" s="1">
        <v>25</v>
      </c>
      <c r="M1473" s="1">
        <v>25</v>
      </c>
      <c r="N1473">
        <f t="shared" si="86"/>
        <v>1963.4954084936207</v>
      </c>
      <c r="O1473">
        <v>10</v>
      </c>
      <c r="P1473" t="s">
        <v>29</v>
      </c>
      <c r="Q1473" t="s">
        <v>30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20</v>
      </c>
      <c r="X1473">
        <f t="shared" si="84"/>
        <v>392.69908169872417</v>
      </c>
      <c r="Y1473">
        <f t="shared" si="85"/>
        <v>1570.7963267948967</v>
      </c>
    </row>
    <row r="1474" spans="1:25">
      <c r="A1474">
        <v>2020</v>
      </c>
      <c r="B1474" t="s">
        <v>25</v>
      </c>
      <c r="C1474">
        <v>27</v>
      </c>
      <c r="D1474" t="s">
        <v>81</v>
      </c>
      <c r="E1474">
        <v>28</v>
      </c>
      <c r="F1474" t="s">
        <v>38</v>
      </c>
      <c r="G1474">
        <v>2</v>
      </c>
      <c r="H1474" t="s">
        <v>28</v>
      </c>
      <c r="I1474" t="str">
        <f>VLOOKUP(H1474,CODE_SHEET!$A$2:$G$151,3,FALSE)</f>
        <v>Porites</v>
      </c>
      <c r="J1474" t="str">
        <f>VLOOKUP(H1474,CODE_SHEET!$A$2:$G$151,4,FALSE)</f>
        <v>astreoides</v>
      </c>
      <c r="K1474" s="1">
        <v>12</v>
      </c>
      <c r="L1474" s="1">
        <v>10</v>
      </c>
      <c r="M1474" s="1">
        <v>1</v>
      </c>
      <c r="N1474">
        <f t="shared" si="86"/>
        <v>34.557519189487721</v>
      </c>
      <c r="O1474">
        <v>10</v>
      </c>
      <c r="P1474" t="s">
        <v>29</v>
      </c>
      <c r="Q1474" t="s">
        <v>30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f t="shared" ref="X1474:X1537" si="87">SUM(U1474:W1474)/100*N1474</f>
        <v>0</v>
      </c>
      <c r="Y1474">
        <f t="shared" ref="Y1474:Y1537" si="88">N1474-X1474</f>
        <v>34.557519189487721</v>
      </c>
    </row>
    <row r="1475" spans="1:25">
      <c r="A1475">
        <v>2020</v>
      </c>
      <c r="B1475" t="s">
        <v>25</v>
      </c>
      <c r="C1475">
        <v>27</v>
      </c>
      <c r="D1475" t="s">
        <v>81</v>
      </c>
      <c r="E1475">
        <v>28</v>
      </c>
      <c r="F1475" t="s">
        <v>38</v>
      </c>
      <c r="G1475">
        <v>2</v>
      </c>
      <c r="H1475" t="s">
        <v>32</v>
      </c>
      <c r="I1475" t="str">
        <f>VLOOKUP(H1475,CODE_SHEET!$A$2:$G$151,3,FALSE)</f>
        <v>Porites</v>
      </c>
      <c r="J1475" t="str">
        <f>VLOOKUP(H1475,CODE_SHEET!$A$2:$G$151,4,FALSE)</f>
        <v>porites</v>
      </c>
      <c r="K1475" s="1">
        <v>35</v>
      </c>
      <c r="L1475" s="1">
        <v>25</v>
      </c>
      <c r="M1475" s="1">
        <v>10</v>
      </c>
      <c r="N1475">
        <f t="shared" si="86"/>
        <v>942.47779607693792</v>
      </c>
      <c r="O1475">
        <v>10</v>
      </c>
      <c r="P1475" t="s">
        <v>29</v>
      </c>
      <c r="Q1475" t="s">
        <v>30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90</v>
      </c>
      <c r="X1475">
        <f t="shared" si="87"/>
        <v>848.23001646924411</v>
      </c>
      <c r="Y1475">
        <f t="shared" si="88"/>
        <v>94.247779607693815</v>
      </c>
    </row>
    <row r="1476" spans="1:25">
      <c r="A1476">
        <v>2020</v>
      </c>
      <c r="B1476" t="s">
        <v>25</v>
      </c>
      <c r="C1476">
        <v>27</v>
      </c>
      <c r="D1476" t="s">
        <v>81</v>
      </c>
      <c r="E1476">
        <v>28</v>
      </c>
      <c r="F1476" t="s">
        <v>38</v>
      </c>
      <c r="G1476">
        <v>2</v>
      </c>
      <c r="H1476" t="s">
        <v>32</v>
      </c>
      <c r="I1476" t="str">
        <f>VLOOKUP(H1476,CODE_SHEET!$A$2:$G$151,3,FALSE)</f>
        <v>Porites</v>
      </c>
      <c r="J1476" t="str">
        <f>VLOOKUP(H1476,CODE_SHEET!$A$2:$G$151,4,FALSE)</f>
        <v>porites</v>
      </c>
      <c r="K1476" s="1">
        <v>17</v>
      </c>
      <c r="L1476" s="1">
        <v>5</v>
      </c>
      <c r="M1476" s="1">
        <v>10</v>
      </c>
      <c r="N1476">
        <f t="shared" si="86"/>
        <v>345.57519189487726</v>
      </c>
      <c r="O1476">
        <v>10</v>
      </c>
      <c r="P1476" t="s">
        <v>29</v>
      </c>
      <c r="Q1476" t="s">
        <v>30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80</v>
      </c>
      <c r="X1476">
        <f t="shared" si="87"/>
        <v>276.46015351590182</v>
      </c>
      <c r="Y1476">
        <f t="shared" si="88"/>
        <v>69.115038378975441</v>
      </c>
    </row>
    <row r="1477" spans="1:25">
      <c r="A1477">
        <v>2020</v>
      </c>
      <c r="B1477" t="s">
        <v>25</v>
      </c>
      <c r="C1477">
        <v>27</v>
      </c>
      <c r="D1477" t="s">
        <v>81</v>
      </c>
      <c r="E1477">
        <v>28</v>
      </c>
      <c r="F1477" t="s">
        <v>38</v>
      </c>
      <c r="G1477">
        <v>2</v>
      </c>
      <c r="H1477" t="s">
        <v>31</v>
      </c>
      <c r="I1477" t="str">
        <f>VLOOKUP(H1477,CODE_SHEET!$A$2:$G$151,3,FALSE)</f>
        <v>Siderastrea</v>
      </c>
      <c r="J1477" t="str">
        <f>VLOOKUP(H1477,CODE_SHEET!$A$2:$G$151,4,FALSE)</f>
        <v>siderea</v>
      </c>
      <c r="K1477" s="1">
        <v>8</v>
      </c>
      <c r="L1477" s="1">
        <v>6</v>
      </c>
      <c r="M1477" s="1">
        <v>7</v>
      </c>
      <c r="N1477">
        <f t="shared" si="86"/>
        <v>153.93804002589985</v>
      </c>
      <c r="O1477">
        <v>10</v>
      </c>
      <c r="P1477" t="s">
        <v>29</v>
      </c>
      <c r="Q1477" t="s">
        <v>30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f t="shared" si="87"/>
        <v>0</v>
      </c>
      <c r="Y1477">
        <f t="shared" si="88"/>
        <v>153.93804002589985</v>
      </c>
    </row>
    <row r="1478" spans="1:25">
      <c r="A1478">
        <v>2020</v>
      </c>
      <c r="B1478" t="s">
        <v>25</v>
      </c>
      <c r="C1478">
        <v>27</v>
      </c>
      <c r="D1478" t="s">
        <v>81</v>
      </c>
      <c r="E1478">
        <v>28</v>
      </c>
      <c r="F1478" t="s">
        <v>38</v>
      </c>
      <c r="G1478">
        <v>2</v>
      </c>
      <c r="H1478" t="s">
        <v>33</v>
      </c>
      <c r="I1478" t="str">
        <f>VLOOKUP(H1478,CODE_SHEET!$A$2:$G$151,3,FALSE)</f>
        <v>Agaricia</v>
      </c>
      <c r="J1478" t="str">
        <f>VLOOKUP(H1478,CODE_SHEET!$A$2:$G$151,4,FALSE)</f>
        <v>agaricites</v>
      </c>
      <c r="K1478" s="1">
        <v>10</v>
      </c>
      <c r="L1478" s="1">
        <v>8</v>
      </c>
      <c r="M1478" s="1">
        <v>1</v>
      </c>
      <c r="N1478">
        <f t="shared" si="86"/>
        <v>28.274333882308138</v>
      </c>
      <c r="O1478">
        <v>10</v>
      </c>
      <c r="P1478" t="s">
        <v>29</v>
      </c>
      <c r="Q1478" t="s">
        <v>30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f t="shared" si="87"/>
        <v>0</v>
      </c>
      <c r="Y1478">
        <f t="shared" si="88"/>
        <v>28.274333882308138</v>
      </c>
    </row>
    <row r="1479" spans="1:25">
      <c r="A1479">
        <v>2020</v>
      </c>
      <c r="B1479" t="s">
        <v>25</v>
      </c>
      <c r="C1479">
        <v>27</v>
      </c>
      <c r="D1479" t="s">
        <v>81</v>
      </c>
      <c r="E1479">
        <v>28</v>
      </c>
      <c r="F1479" t="s">
        <v>38</v>
      </c>
      <c r="G1479">
        <v>2</v>
      </c>
      <c r="H1479" t="s">
        <v>33</v>
      </c>
      <c r="I1479" t="str">
        <f>VLOOKUP(H1479,CODE_SHEET!$A$2:$G$151,3,FALSE)</f>
        <v>Agaricia</v>
      </c>
      <c r="J1479" t="str">
        <f>VLOOKUP(H1479,CODE_SHEET!$A$2:$G$151,4,FALSE)</f>
        <v>agaricites</v>
      </c>
      <c r="K1479" s="1">
        <v>30</v>
      </c>
      <c r="L1479" s="1">
        <v>15</v>
      </c>
      <c r="M1479" s="1">
        <v>20</v>
      </c>
      <c r="N1479">
        <f t="shared" si="86"/>
        <v>1413.7166941154069</v>
      </c>
      <c r="O1479">
        <v>10</v>
      </c>
      <c r="P1479" t="s">
        <v>29</v>
      </c>
      <c r="Q1479" t="s">
        <v>30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70</v>
      </c>
      <c r="X1479">
        <f t="shared" si="87"/>
        <v>989.60168588078477</v>
      </c>
      <c r="Y1479">
        <f t="shared" si="88"/>
        <v>424.11500823462211</v>
      </c>
    </row>
    <row r="1480" spans="1:25">
      <c r="A1480">
        <v>2020</v>
      </c>
      <c r="B1480" t="s">
        <v>25</v>
      </c>
      <c r="C1480">
        <v>27</v>
      </c>
      <c r="D1480" t="s">
        <v>81</v>
      </c>
      <c r="E1480">
        <v>28</v>
      </c>
      <c r="F1480" t="s">
        <v>38</v>
      </c>
      <c r="G1480">
        <v>2</v>
      </c>
      <c r="H1480" t="s">
        <v>40</v>
      </c>
      <c r="I1480" t="str">
        <f>VLOOKUP(H1480,CODE_SHEET!$A$2:$G$151,3,FALSE)</f>
        <v>Porites</v>
      </c>
      <c r="J1480" t="str">
        <f>VLOOKUP(H1480,CODE_SHEET!$A$2:$G$151,4,FALSE)</f>
        <v>furcata</v>
      </c>
      <c r="K1480" s="1">
        <v>10</v>
      </c>
      <c r="L1480" s="1">
        <v>6</v>
      </c>
      <c r="M1480" s="1">
        <v>8</v>
      </c>
      <c r="N1480">
        <f t="shared" si="86"/>
        <v>201.06192982974676</v>
      </c>
      <c r="O1480">
        <v>10</v>
      </c>
      <c r="P1480" t="s">
        <v>29</v>
      </c>
      <c r="Q1480" t="s">
        <v>30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f t="shared" si="87"/>
        <v>0</v>
      </c>
      <c r="Y1480">
        <f t="shared" si="88"/>
        <v>201.06192982974676</v>
      </c>
    </row>
    <row r="1481" spans="1:25">
      <c r="A1481">
        <v>2020</v>
      </c>
      <c r="B1481" t="s">
        <v>25</v>
      </c>
      <c r="C1481">
        <v>27</v>
      </c>
      <c r="D1481" t="s">
        <v>81</v>
      </c>
      <c r="E1481">
        <v>28</v>
      </c>
      <c r="F1481" t="s">
        <v>38</v>
      </c>
      <c r="G1481">
        <v>2</v>
      </c>
      <c r="H1481" t="s">
        <v>33</v>
      </c>
      <c r="I1481" t="str">
        <f>VLOOKUP(H1481,CODE_SHEET!$A$2:$G$151,3,FALSE)</f>
        <v>Agaricia</v>
      </c>
      <c r="J1481" t="str">
        <f>VLOOKUP(H1481,CODE_SHEET!$A$2:$G$151,4,FALSE)</f>
        <v>agaricites</v>
      </c>
      <c r="K1481" s="1">
        <v>35</v>
      </c>
      <c r="L1481" s="1">
        <v>25</v>
      </c>
      <c r="M1481" s="1">
        <v>10</v>
      </c>
      <c r="N1481">
        <f t="shared" si="86"/>
        <v>942.47779607693792</v>
      </c>
      <c r="O1481">
        <v>10</v>
      </c>
      <c r="P1481" t="s">
        <v>29</v>
      </c>
      <c r="Q1481" t="s">
        <v>30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f t="shared" si="87"/>
        <v>0</v>
      </c>
      <c r="Y1481">
        <f t="shared" si="88"/>
        <v>942.47779607693792</v>
      </c>
    </row>
    <row r="1482" spans="1:25">
      <c r="A1482">
        <v>2020</v>
      </c>
      <c r="B1482" t="s">
        <v>25</v>
      </c>
      <c r="C1482">
        <v>27</v>
      </c>
      <c r="D1482" t="s">
        <v>81</v>
      </c>
      <c r="E1482">
        <v>28</v>
      </c>
      <c r="F1482" t="s">
        <v>38</v>
      </c>
      <c r="G1482">
        <v>2</v>
      </c>
      <c r="H1482" t="s">
        <v>33</v>
      </c>
      <c r="I1482" t="str">
        <f>VLOOKUP(H1482,CODE_SHEET!$A$2:$G$151,3,FALSE)</f>
        <v>Agaricia</v>
      </c>
      <c r="J1482" t="str">
        <f>VLOOKUP(H1482,CODE_SHEET!$A$2:$G$151,4,FALSE)</f>
        <v>agaricites</v>
      </c>
      <c r="K1482" s="1">
        <v>10</v>
      </c>
      <c r="L1482" s="1">
        <v>10</v>
      </c>
      <c r="M1482" s="1">
        <v>1</v>
      </c>
      <c r="N1482">
        <f t="shared" si="86"/>
        <v>31.415926535897931</v>
      </c>
      <c r="O1482">
        <v>10</v>
      </c>
      <c r="P1482" t="s">
        <v>29</v>
      </c>
      <c r="Q1482" t="s">
        <v>30</v>
      </c>
      <c r="R1482">
        <v>0</v>
      </c>
      <c r="S1482">
        <v>0</v>
      </c>
      <c r="T1482">
        <v>70</v>
      </c>
      <c r="U1482">
        <v>0</v>
      </c>
      <c r="V1482">
        <v>0</v>
      </c>
      <c r="W1482">
        <v>0</v>
      </c>
      <c r="X1482">
        <f t="shared" si="87"/>
        <v>0</v>
      </c>
      <c r="Y1482">
        <f t="shared" si="88"/>
        <v>31.415926535897931</v>
      </c>
    </row>
    <row r="1483" spans="1:25">
      <c r="A1483">
        <v>2020</v>
      </c>
      <c r="B1483" t="s">
        <v>25</v>
      </c>
      <c r="C1483">
        <v>27</v>
      </c>
      <c r="D1483" t="s">
        <v>81</v>
      </c>
      <c r="E1483">
        <v>28</v>
      </c>
      <c r="F1483" t="s">
        <v>38</v>
      </c>
      <c r="G1483">
        <v>2</v>
      </c>
      <c r="H1483" t="s">
        <v>33</v>
      </c>
      <c r="I1483" t="str">
        <f>VLOOKUP(H1483,CODE_SHEET!$A$2:$G$151,3,FALSE)</f>
        <v>Agaricia</v>
      </c>
      <c r="J1483" t="str">
        <f>VLOOKUP(H1483,CODE_SHEET!$A$2:$G$151,4,FALSE)</f>
        <v>agaricites</v>
      </c>
      <c r="K1483" s="1">
        <v>25</v>
      </c>
      <c r="L1483" s="1">
        <v>20</v>
      </c>
      <c r="M1483" s="1">
        <v>5</v>
      </c>
      <c r="N1483">
        <f t="shared" si="86"/>
        <v>353.42917352885172</v>
      </c>
      <c r="O1483">
        <v>10</v>
      </c>
      <c r="P1483" t="s">
        <v>29</v>
      </c>
      <c r="Q1483" t="s">
        <v>30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30</v>
      </c>
      <c r="X1483">
        <f t="shared" si="87"/>
        <v>106.02875205865551</v>
      </c>
      <c r="Y1483">
        <f t="shared" si="88"/>
        <v>247.40042147019619</v>
      </c>
    </row>
    <row r="1484" spans="1:25">
      <c r="A1484">
        <v>2020</v>
      </c>
      <c r="B1484" t="s">
        <v>25</v>
      </c>
      <c r="C1484">
        <v>27</v>
      </c>
      <c r="D1484" t="s">
        <v>81</v>
      </c>
      <c r="E1484">
        <v>28</v>
      </c>
      <c r="F1484" t="s">
        <v>38</v>
      </c>
      <c r="G1484">
        <v>2</v>
      </c>
      <c r="H1484" t="s">
        <v>34</v>
      </c>
      <c r="I1484" t="str">
        <f>VLOOKUP(H1484,CODE_SHEET!$A$2:$G$151,3,FALSE)</f>
        <v>Orbicella</v>
      </c>
      <c r="J1484" t="str">
        <f>VLOOKUP(H1484,CODE_SHEET!$A$2:$G$151,4,FALSE)</f>
        <v>annularis</v>
      </c>
      <c r="K1484" s="1">
        <v>130</v>
      </c>
      <c r="L1484" s="1">
        <v>75</v>
      </c>
      <c r="M1484" s="1">
        <v>120</v>
      </c>
      <c r="N1484">
        <f t="shared" si="86"/>
        <v>38641.589639154452</v>
      </c>
      <c r="O1484">
        <v>10</v>
      </c>
      <c r="P1484" t="s">
        <v>29</v>
      </c>
      <c r="Q1484" t="s">
        <v>30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80</v>
      </c>
      <c r="X1484">
        <f t="shared" si="87"/>
        <v>30913.271711323563</v>
      </c>
      <c r="Y1484">
        <f t="shared" si="88"/>
        <v>7728.3179278308889</v>
      </c>
    </row>
    <row r="1485" spans="1:25">
      <c r="A1485">
        <v>2020</v>
      </c>
      <c r="B1485" t="s">
        <v>25</v>
      </c>
      <c r="C1485">
        <v>27</v>
      </c>
      <c r="D1485" t="s">
        <v>81</v>
      </c>
      <c r="E1485">
        <v>28</v>
      </c>
      <c r="F1485" t="s">
        <v>38</v>
      </c>
      <c r="G1485">
        <v>2</v>
      </c>
      <c r="H1485" t="s">
        <v>33</v>
      </c>
      <c r="I1485" t="str">
        <f>VLOOKUP(H1485,CODE_SHEET!$A$2:$G$151,3,FALSE)</f>
        <v>Agaricia</v>
      </c>
      <c r="J1485" t="str">
        <f>VLOOKUP(H1485,CODE_SHEET!$A$2:$G$151,4,FALSE)</f>
        <v>agaricites</v>
      </c>
      <c r="K1485" s="1">
        <v>18</v>
      </c>
      <c r="L1485" s="1">
        <v>17</v>
      </c>
      <c r="M1485" s="1">
        <v>3</v>
      </c>
      <c r="N1485">
        <f t="shared" si="86"/>
        <v>164.93361431346415</v>
      </c>
      <c r="O1485">
        <v>10</v>
      </c>
      <c r="P1485" t="s">
        <v>29</v>
      </c>
      <c r="Q1485" t="s">
        <v>30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f t="shared" si="87"/>
        <v>0</v>
      </c>
      <c r="Y1485">
        <f t="shared" si="88"/>
        <v>164.93361431346415</v>
      </c>
    </row>
    <row r="1486" spans="1:25">
      <c r="A1486">
        <v>2020</v>
      </c>
      <c r="B1486" t="s">
        <v>25</v>
      </c>
      <c r="C1486">
        <v>27</v>
      </c>
      <c r="D1486" t="s">
        <v>81</v>
      </c>
      <c r="E1486">
        <v>25</v>
      </c>
      <c r="F1486" t="s">
        <v>27</v>
      </c>
      <c r="G1486">
        <v>1</v>
      </c>
      <c r="H1486" t="s">
        <v>33</v>
      </c>
      <c r="I1486" t="str">
        <f>VLOOKUP(H1486,CODE_SHEET!$A$2:$G$151,3,FALSE)</f>
        <v>Agaricia</v>
      </c>
      <c r="J1486" t="str">
        <f>VLOOKUP(H1486,CODE_SHEET!$A$2:$G$151,4,FALSE)</f>
        <v>agaricites</v>
      </c>
      <c r="K1486" s="1">
        <v>70</v>
      </c>
      <c r="L1486" s="1">
        <v>40</v>
      </c>
      <c r="M1486" s="1">
        <v>10</v>
      </c>
      <c r="N1486">
        <f t="shared" si="86"/>
        <v>1727.875959474386</v>
      </c>
      <c r="O1486">
        <v>10</v>
      </c>
      <c r="P1486" t="s">
        <v>29</v>
      </c>
      <c r="Q1486" t="s">
        <v>30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f t="shared" si="87"/>
        <v>0</v>
      </c>
      <c r="Y1486">
        <f t="shared" si="88"/>
        <v>1727.875959474386</v>
      </c>
    </row>
    <row r="1487" spans="1:25">
      <c r="A1487">
        <v>2020</v>
      </c>
      <c r="B1487" t="s">
        <v>25</v>
      </c>
      <c r="C1487">
        <v>27</v>
      </c>
      <c r="D1487" t="s">
        <v>81</v>
      </c>
      <c r="E1487">
        <v>25</v>
      </c>
      <c r="F1487" t="s">
        <v>27</v>
      </c>
      <c r="G1487">
        <v>1</v>
      </c>
      <c r="H1487" t="s">
        <v>33</v>
      </c>
      <c r="I1487" t="str">
        <f>VLOOKUP(H1487,CODE_SHEET!$A$2:$G$151,3,FALSE)</f>
        <v>Agaricia</v>
      </c>
      <c r="J1487" t="str">
        <f>VLOOKUP(H1487,CODE_SHEET!$A$2:$G$151,4,FALSE)</f>
        <v>agaricites</v>
      </c>
      <c r="K1487" s="1">
        <v>30</v>
      </c>
      <c r="L1487" s="1">
        <v>10</v>
      </c>
      <c r="M1487" s="1">
        <v>10</v>
      </c>
      <c r="N1487">
        <f t="shared" si="86"/>
        <v>628.31853071795865</v>
      </c>
      <c r="O1487">
        <v>10</v>
      </c>
      <c r="P1487" t="s">
        <v>29</v>
      </c>
      <c r="Q1487" t="s">
        <v>30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f t="shared" si="87"/>
        <v>0</v>
      </c>
      <c r="Y1487">
        <f t="shared" si="88"/>
        <v>628.31853071795865</v>
      </c>
    </row>
    <row r="1488" spans="1:25">
      <c r="A1488">
        <v>2020</v>
      </c>
      <c r="B1488" t="s">
        <v>25</v>
      </c>
      <c r="C1488">
        <v>27</v>
      </c>
      <c r="D1488" t="s">
        <v>81</v>
      </c>
      <c r="E1488">
        <v>25</v>
      </c>
      <c r="F1488" t="s">
        <v>27</v>
      </c>
      <c r="G1488">
        <v>1</v>
      </c>
      <c r="H1488" t="s">
        <v>62</v>
      </c>
      <c r="I1488" t="str">
        <f>VLOOKUP(H1488,CODE_SHEET!$A$2:$G$151,3,FALSE)</f>
        <v>Millepora</v>
      </c>
      <c r="J1488" t="str">
        <f>VLOOKUP(H1488,CODE_SHEET!$A$2:$G$151,4,FALSE)</f>
        <v>alcicornis</v>
      </c>
      <c r="K1488" s="1">
        <v>15</v>
      </c>
      <c r="L1488" s="1">
        <v>5</v>
      </c>
      <c r="M1488" s="1">
        <v>15</v>
      </c>
      <c r="N1488">
        <f t="shared" si="86"/>
        <v>471.23889803846896</v>
      </c>
      <c r="O1488">
        <v>10</v>
      </c>
      <c r="P1488" t="s">
        <v>29</v>
      </c>
      <c r="Q1488" t="s">
        <v>30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f t="shared" si="87"/>
        <v>0</v>
      </c>
      <c r="Y1488">
        <f t="shared" si="88"/>
        <v>471.23889803846896</v>
      </c>
    </row>
    <row r="1489" spans="1:25">
      <c r="A1489">
        <v>2020</v>
      </c>
      <c r="B1489" t="s">
        <v>25</v>
      </c>
      <c r="C1489">
        <v>27</v>
      </c>
      <c r="D1489" t="s">
        <v>81</v>
      </c>
      <c r="E1489">
        <v>25</v>
      </c>
      <c r="F1489" t="s">
        <v>27</v>
      </c>
      <c r="G1489">
        <v>1</v>
      </c>
      <c r="H1489" t="s">
        <v>34</v>
      </c>
      <c r="I1489" t="str">
        <f>VLOOKUP(H1489,CODE_SHEET!$A$2:$G$151,3,FALSE)</f>
        <v>Orbicella</v>
      </c>
      <c r="J1489" t="str">
        <f>VLOOKUP(H1489,CODE_SHEET!$A$2:$G$151,4,FALSE)</f>
        <v>annularis</v>
      </c>
      <c r="K1489" s="1">
        <v>30</v>
      </c>
      <c r="L1489" s="1">
        <v>15</v>
      </c>
      <c r="M1489" s="1">
        <v>30</v>
      </c>
      <c r="N1489">
        <f t="shared" si="86"/>
        <v>2120.5750411731105</v>
      </c>
      <c r="O1489">
        <v>10</v>
      </c>
      <c r="P1489" t="s">
        <v>29</v>
      </c>
      <c r="Q1489" t="s">
        <v>30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f t="shared" si="87"/>
        <v>0</v>
      </c>
      <c r="Y1489">
        <f t="shared" si="88"/>
        <v>2120.5750411731105</v>
      </c>
    </row>
    <row r="1490" spans="1:25">
      <c r="A1490">
        <v>2020</v>
      </c>
      <c r="B1490" t="s">
        <v>25</v>
      </c>
      <c r="C1490">
        <v>27</v>
      </c>
      <c r="D1490" t="s">
        <v>81</v>
      </c>
      <c r="E1490">
        <v>25</v>
      </c>
      <c r="F1490" t="s">
        <v>27</v>
      </c>
      <c r="G1490">
        <v>1</v>
      </c>
      <c r="H1490" t="s">
        <v>33</v>
      </c>
      <c r="I1490" t="str">
        <f>VLOOKUP(H1490,CODE_SHEET!$A$2:$G$151,3,FALSE)</f>
        <v>Agaricia</v>
      </c>
      <c r="J1490" t="str">
        <f>VLOOKUP(H1490,CODE_SHEET!$A$2:$G$151,4,FALSE)</f>
        <v>agaricites</v>
      </c>
      <c r="K1490" s="1">
        <v>10</v>
      </c>
      <c r="L1490" s="1">
        <v>10</v>
      </c>
      <c r="M1490" s="1">
        <v>5</v>
      </c>
      <c r="N1490">
        <f t="shared" si="86"/>
        <v>157.07963267948966</v>
      </c>
      <c r="O1490">
        <v>10</v>
      </c>
      <c r="P1490" t="s">
        <v>29</v>
      </c>
      <c r="Q1490" t="s">
        <v>30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f t="shared" si="87"/>
        <v>0</v>
      </c>
      <c r="Y1490">
        <f t="shared" si="88"/>
        <v>157.07963267948966</v>
      </c>
    </row>
    <row r="1491" spans="1:25">
      <c r="A1491">
        <v>2020</v>
      </c>
      <c r="B1491" t="s">
        <v>25</v>
      </c>
      <c r="C1491">
        <v>27</v>
      </c>
      <c r="D1491" t="s">
        <v>81</v>
      </c>
      <c r="E1491">
        <v>25</v>
      </c>
      <c r="F1491" t="s">
        <v>27</v>
      </c>
      <c r="G1491">
        <v>1</v>
      </c>
      <c r="H1491" t="s">
        <v>32</v>
      </c>
      <c r="I1491" t="str">
        <f>VLOOKUP(H1491,CODE_SHEET!$A$2:$G$151,3,FALSE)</f>
        <v>Porites</v>
      </c>
      <c r="J1491" t="str">
        <f>VLOOKUP(H1491,CODE_SHEET!$A$2:$G$151,4,FALSE)</f>
        <v>porites</v>
      </c>
      <c r="K1491" s="1">
        <v>100</v>
      </c>
      <c r="L1491" s="1">
        <v>30</v>
      </c>
      <c r="M1491" s="1">
        <v>20</v>
      </c>
      <c r="N1491">
        <f t="shared" si="86"/>
        <v>4084.0704496667313</v>
      </c>
      <c r="O1491">
        <v>10</v>
      </c>
      <c r="P1491" t="s">
        <v>29</v>
      </c>
      <c r="Q1491" t="s">
        <v>30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80</v>
      </c>
      <c r="X1491">
        <f t="shared" si="87"/>
        <v>3267.2563597333851</v>
      </c>
      <c r="Y1491">
        <f t="shared" si="88"/>
        <v>816.81408993334617</v>
      </c>
    </row>
    <row r="1492" spans="1:25">
      <c r="A1492">
        <v>2020</v>
      </c>
      <c r="B1492" t="s">
        <v>25</v>
      </c>
      <c r="C1492">
        <v>27</v>
      </c>
      <c r="D1492" t="s">
        <v>81</v>
      </c>
      <c r="E1492">
        <v>25</v>
      </c>
      <c r="F1492" t="s">
        <v>27</v>
      </c>
      <c r="G1492">
        <v>1</v>
      </c>
      <c r="H1492" t="s">
        <v>33</v>
      </c>
      <c r="I1492" t="str">
        <f>VLOOKUP(H1492,CODE_SHEET!$A$2:$G$151,3,FALSE)</f>
        <v>Agaricia</v>
      </c>
      <c r="J1492" t="str">
        <f>VLOOKUP(H1492,CODE_SHEET!$A$2:$G$151,4,FALSE)</f>
        <v>agaricites</v>
      </c>
      <c r="K1492" s="1">
        <v>10</v>
      </c>
      <c r="L1492" s="1">
        <v>10</v>
      </c>
      <c r="M1492" s="1">
        <v>1</v>
      </c>
      <c r="N1492">
        <f t="shared" si="86"/>
        <v>31.415926535897931</v>
      </c>
      <c r="O1492">
        <v>10</v>
      </c>
      <c r="P1492" t="s">
        <v>29</v>
      </c>
      <c r="Q1492" t="s">
        <v>30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f t="shared" si="87"/>
        <v>0</v>
      </c>
      <c r="Y1492">
        <f t="shared" si="88"/>
        <v>31.415926535897931</v>
      </c>
    </row>
    <row r="1493" spans="1:25">
      <c r="A1493">
        <v>2020</v>
      </c>
      <c r="B1493" t="s">
        <v>25</v>
      </c>
      <c r="C1493">
        <v>27</v>
      </c>
      <c r="D1493" t="s">
        <v>81</v>
      </c>
      <c r="E1493">
        <v>25</v>
      </c>
      <c r="F1493" t="s">
        <v>27</v>
      </c>
      <c r="G1493">
        <v>1</v>
      </c>
      <c r="H1493" t="s">
        <v>62</v>
      </c>
      <c r="I1493" t="str">
        <f>VLOOKUP(H1493,CODE_SHEET!$A$2:$G$151,3,FALSE)</f>
        <v>Millepora</v>
      </c>
      <c r="J1493" t="str">
        <f>VLOOKUP(H1493,CODE_SHEET!$A$2:$G$151,4,FALSE)</f>
        <v>alcicornis</v>
      </c>
      <c r="K1493" s="1">
        <v>20</v>
      </c>
      <c r="L1493" s="1">
        <v>10</v>
      </c>
      <c r="M1493" s="1">
        <v>10</v>
      </c>
      <c r="N1493">
        <f t="shared" si="86"/>
        <v>471.23889803846896</v>
      </c>
      <c r="O1493">
        <v>10</v>
      </c>
      <c r="P1493" t="s">
        <v>29</v>
      </c>
      <c r="Q1493" t="s">
        <v>30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f t="shared" si="87"/>
        <v>0</v>
      </c>
      <c r="Y1493">
        <f t="shared" si="88"/>
        <v>471.23889803846896</v>
      </c>
    </row>
    <row r="1494" spans="1:25">
      <c r="A1494">
        <v>2020</v>
      </c>
      <c r="B1494" t="s">
        <v>25</v>
      </c>
      <c r="C1494">
        <v>27</v>
      </c>
      <c r="D1494" t="s">
        <v>81</v>
      </c>
      <c r="E1494">
        <v>25</v>
      </c>
      <c r="F1494" t="s">
        <v>27</v>
      </c>
      <c r="G1494">
        <v>1</v>
      </c>
      <c r="H1494" t="s">
        <v>34</v>
      </c>
      <c r="I1494" t="str">
        <f>VLOOKUP(H1494,CODE_SHEET!$A$2:$G$151,3,FALSE)</f>
        <v>Orbicella</v>
      </c>
      <c r="J1494" t="str">
        <f>VLOOKUP(H1494,CODE_SHEET!$A$2:$G$151,4,FALSE)</f>
        <v>annularis</v>
      </c>
      <c r="K1494" s="1">
        <v>80</v>
      </c>
      <c r="L1494" s="1">
        <v>15</v>
      </c>
      <c r="M1494" s="1">
        <v>20</v>
      </c>
      <c r="N1494">
        <f t="shared" si="86"/>
        <v>2984.5130209103036</v>
      </c>
      <c r="O1494">
        <v>10</v>
      </c>
      <c r="P1494" t="s">
        <v>29</v>
      </c>
      <c r="Q1494" t="s">
        <v>30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50</v>
      </c>
      <c r="X1494">
        <f t="shared" si="87"/>
        <v>1492.2565104551518</v>
      </c>
      <c r="Y1494">
        <f t="shared" si="88"/>
        <v>1492.2565104551518</v>
      </c>
    </row>
    <row r="1495" spans="1:25">
      <c r="A1495">
        <v>2020</v>
      </c>
      <c r="B1495" t="s">
        <v>25</v>
      </c>
      <c r="C1495">
        <v>27</v>
      </c>
      <c r="D1495" t="s">
        <v>81</v>
      </c>
      <c r="E1495">
        <v>25</v>
      </c>
      <c r="F1495" t="s">
        <v>27</v>
      </c>
      <c r="G1495">
        <v>1</v>
      </c>
      <c r="H1495" t="s">
        <v>83</v>
      </c>
      <c r="I1495" t="str">
        <f>VLOOKUP(H1495,CODE_SHEET!$A$2:$G$151,3,FALSE)</f>
        <v>Agaricia</v>
      </c>
      <c r="J1495" t="str">
        <f>VLOOKUP(H1495,CODE_SHEET!$A$2:$G$151,4,FALSE)</f>
        <v>fragilis</v>
      </c>
      <c r="K1495" s="1">
        <v>40</v>
      </c>
      <c r="L1495" s="1">
        <v>25</v>
      </c>
      <c r="M1495" s="1">
        <v>5</v>
      </c>
      <c r="N1495">
        <f t="shared" si="86"/>
        <v>510.50880620834141</v>
      </c>
      <c r="O1495">
        <v>10</v>
      </c>
      <c r="P1495" t="s">
        <v>29</v>
      </c>
      <c r="Q1495" t="s">
        <v>30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f t="shared" si="87"/>
        <v>0</v>
      </c>
      <c r="Y1495">
        <f t="shared" si="88"/>
        <v>510.50880620834141</v>
      </c>
    </row>
    <row r="1496" spans="1:25">
      <c r="A1496">
        <v>2020</v>
      </c>
      <c r="B1496" t="s">
        <v>25</v>
      </c>
      <c r="C1496">
        <v>27</v>
      </c>
      <c r="D1496" t="s">
        <v>81</v>
      </c>
      <c r="E1496">
        <v>25</v>
      </c>
      <c r="F1496" t="s">
        <v>27</v>
      </c>
      <c r="G1496">
        <v>1</v>
      </c>
      <c r="H1496" t="s">
        <v>76</v>
      </c>
      <c r="I1496" t="str">
        <f>VLOOKUP(H1496,CODE_SHEET!$A$2:$G$151,3,FALSE)</f>
        <v>Leptoseris</v>
      </c>
      <c r="J1496" t="str">
        <f>VLOOKUP(H1496,CODE_SHEET!$A$2:$G$151,4,FALSE)</f>
        <v>cucullatta</v>
      </c>
      <c r="K1496" s="1">
        <v>30</v>
      </c>
      <c r="L1496" s="1">
        <v>30</v>
      </c>
      <c r="M1496" s="1">
        <v>5</v>
      </c>
      <c r="N1496">
        <f t="shared" si="86"/>
        <v>471.23889803846896</v>
      </c>
      <c r="O1496">
        <v>10</v>
      </c>
      <c r="P1496" t="s">
        <v>29</v>
      </c>
      <c r="Q1496" t="s">
        <v>30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f t="shared" si="87"/>
        <v>0</v>
      </c>
      <c r="Y1496">
        <f t="shared" si="88"/>
        <v>471.23889803846896</v>
      </c>
    </row>
    <row r="1497" spans="1:25">
      <c r="A1497">
        <v>2020</v>
      </c>
      <c r="B1497" t="s">
        <v>25</v>
      </c>
      <c r="C1497">
        <v>27</v>
      </c>
      <c r="D1497" t="s">
        <v>81</v>
      </c>
      <c r="E1497">
        <v>25</v>
      </c>
      <c r="F1497" t="s">
        <v>27</v>
      </c>
      <c r="G1497">
        <v>1</v>
      </c>
      <c r="H1497" t="s">
        <v>33</v>
      </c>
      <c r="I1497" t="str">
        <f>VLOOKUP(H1497,CODE_SHEET!$A$2:$G$151,3,FALSE)</f>
        <v>Agaricia</v>
      </c>
      <c r="J1497" t="str">
        <f>VLOOKUP(H1497,CODE_SHEET!$A$2:$G$151,4,FALSE)</f>
        <v>agaricites</v>
      </c>
      <c r="K1497" s="1">
        <v>20</v>
      </c>
      <c r="L1497" s="1">
        <v>20</v>
      </c>
      <c r="M1497" s="1">
        <v>1</v>
      </c>
      <c r="N1497">
        <f t="shared" si="86"/>
        <v>62.831853071795862</v>
      </c>
      <c r="O1497">
        <v>10</v>
      </c>
      <c r="P1497" t="s">
        <v>29</v>
      </c>
      <c r="Q1497" t="s">
        <v>30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f t="shared" si="87"/>
        <v>0</v>
      </c>
      <c r="Y1497">
        <f t="shared" si="88"/>
        <v>62.831853071795862</v>
      </c>
    </row>
    <row r="1498" spans="1:25">
      <c r="A1498">
        <v>2020</v>
      </c>
      <c r="B1498" t="s">
        <v>25</v>
      </c>
      <c r="C1498">
        <v>27</v>
      </c>
      <c r="D1498" t="s">
        <v>81</v>
      </c>
      <c r="E1498">
        <v>25</v>
      </c>
      <c r="F1498" t="s">
        <v>27</v>
      </c>
      <c r="G1498">
        <v>1</v>
      </c>
      <c r="H1498" t="s">
        <v>33</v>
      </c>
      <c r="I1498" t="str">
        <f>VLOOKUP(H1498,CODE_SHEET!$A$2:$G$151,3,FALSE)</f>
        <v>Agaricia</v>
      </c>
      <c r="J1498" t="str">
        <f>VLOOKUP(H1498,CODE_SHEET!$A$2:$G$151,4,FALSE)</f>
        <v>agaricites</v>
      </c>
      <c r="K1498" s="1">
        <v>30</v>
      </c>
      <c r="L1498" s="1">
        <v>10</v>
      </c>
      <c r="M1498" s="1">
        <v>30</v>
      </c>
      <c r="N1498">
        <f t="shared" si="86"/>
        <v>1884.9555921538758</v>
      </c>
      <c r="O1498">
        <v>10</v>
      </c>
      <c r="P1498" t="s">
        <v>29</v>
      </c>
      <c r="Q1498" t="s">
        <v>30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f t="shared" si="87"/>
        <v>0</v>
      </c>
      <c r="Y1498">
        <f t="shared" si="88"/>
        <v>1884.9555921538758</v>
      </c>
    </row>
    <row r="1499" spans="1:25">
      <c r="A1499">
        <v>2020</v>
      </c>
      <c r="B1499" t="s">
        <v>25</v>
      </c>
      <c r="C1499">
        <v>27</v>
      </c>
      <c r="D1499" t="s">
        <v>81</v>
      </c>
      <c r="E1499">
        <v>25</v>
      </c>
      <c r="F1499" t="s">
        <v>27</v>
      </c>
      <c r="G1499">
        <v>1</v>
      </c>
      <c r="H1499" t="s">
        <v>33</v>
      </c>
      <c r="I1499" t="str">
        <f>VLOOKUP(H1499,CODE_SHEET!$A$2:$G$151,3,FALSE)</f>
        <v>Agaricia</v>
      </c>
      <c r="J1499" t="str">
        <f>VLOOKUP(H1499,CODE_SHEET!$A$2:$G$151,4,FALSE)</f>
        <v>agaricites</v>
      </c>
      <c r="K1499" s="1">
        <v>80</v>
      </c>
      <c r="L1499" s="1">
        <v>20</v>
      </c>
      <c r="M1499" s="1">
        <v>5</v>
      </c>
      <c r="N1499">
        <f t="shared" si="86"/>
        <v>785.39816339744834</v>
      </c>
      <c r="O1499">
        <v>10</v>
      </c>
      <c r="P1499" t="s">
        <v>29</v>
      </c>
      <c r="Q1499" t="s">
        <v>30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f t="shared" si="87"/>
        <v>0</v>
      </c>
      <c r="Y1499">
        <f t="shared" si="88"/>
        <v>785.39816339744834</v>
      </c>
    </row>
    <row r="1500" spans="1:25">
      <c r="A1500">
        <v>2020</v>
      </c>
      <c r="B1500" t="s">
        <v>25</v>
      </c>
      <c r="C1500">
        <v>27</v>
      </c>
      <c r="D1500" t="s">
        <v>81</v>
      </c>
      <c r="E1500">
        <v>25</v>
      </c>
      <c r="F1500" t="s">
        <v>27</v>
      </c>
      <c r="G1500">
        <v>1</v>
      </c>
      <c r="H1500" t="s">
        <v>28</v>
      </c>
      <c r="I1500" t="str">
        <f>VLOOKUP(H1500,CODE_SHEET!$A$2:$G$151,3,FALSE)</f>
        <v>Porites</v>
      </c>
      <c r="J1500" t="str">
        <f>VLOOKUP(H1500,CODE_SHEET!$A$2:$G$151,4,FALSE)</f>
        <v>astreoides</v>
      </c>
      <c r="K1500" s="1">
        <v>30</v>
      </c>
      <c r="L1500" s="1">
        <v>20</v>
      </c>
      <c r="M1500" s="1">
        <v>5</v>
      </c>
      <c r="N1500">
        <f t="shared" si="86"/>
        <v>392.69908169872417</v>
      </c>
      <c r="O1500">
        <v>10</v>
      </c>
      <c r="P1500" t="s">
        <v>29</v>
      </c>
      <c r="Q1500" t="s">
        <v>30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f t="shared" si="87"/>
        <v>0</v>
      </c>
      <c r="Y1500">
        <f t="shared" si="88"/>
        <v>392.69908169872417</v>
      </c>
    </row>
    <row r="1501" spans="1:25">
      <c r="A1501">
        <v>2020</v>
      </c>
      <c r="B1501" t="s">
        <v>25</v>
      </c>
      <c r="C1501">
        <v>27</v>
      </c>
      <c r="D1501" t="s">
        <v>81</v>
      </c>
      <c r="E1501">
        <v>25</v>
      </c>
      <c r="F1501" t="s">
        <v>27</v>
      </c>
      <c r="G1501">
        <v>1</v>
      </c>
      <c r="H1501" t="s">
        <v>84</v>
      </c>
      <c r="I1501" t="str">
        <f>VLOOKUP(H1501,CODE_SHEET!$A$2:$G$151,3,FALSE)</f>
        <v>Acropora</v>
      </c>
      <c r="J1501" t="str">
        <f>VLOOKUP(H1501,CODE_SHEET!$A$2:$G$151,4,FALSE)</f>
        <v>palmata</v>
      </c>
      <c r="K1501" s="1">
        <v>150</v>
      </c>
      <c r="L1501" s="1">
        <v>120</v>
      </c>
      <c r="M1501" s="1">
        <v>80</v>
      </c>
      <c r="N1501">
        <f t="shared" si="86"/>
        <v>33929.200658769769</v>
      </c>
      <c r="O1501">
        <v>10</v>
      </c>
      <c r="P1501" t="s">
        <v>29</v>
      </c>
      <c r="Q1501" t="s">
        <v>30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f t="shared" si="87"/>
        <v>0</v>
      </c>
      <c r="Y1501">
        <f t="shared" si="88"/>
        <v>33929.200658769769</v>
      </c>
    </row>
    <row r="1502" spans="1:25">
      <c r="A1502">
        <v>2020</v>
      </c>
      <c r="B1502" t="s">
        <v>25</v>
      </c>
      <c r="C1502">
        <v>27</v>
      </c>
      <c r="D1502" t="s">
        <v>81</v>
      </c>
      <c r="E1502">
        <v>25</v>
      </c>
      <c r="F1502" t="s">
        <v>27</v>
      </c>
      <c r="G1502">
        <v>1</v>
      </c>
      <c r="H1502" t="s">
        <v>33</v>
      </c>
      <c r="I1502" t="str">
        <f>VLOOKUP(H1502,CODE_SHEET!$A$2:$G$151,3,FALSE)</f>
        <v>Agaricia</v>
      </c>
      <c r="J1502" t="str">
        <f>VLOOKUP(H1502,CODE_SHEET!$A$2:$G$151,4,FALSE)</f>
        <v>agaricites</v>
      </c>
      <c r="K1502" s="1">
        <v>40</v>
      </c>
      <c r="L1502" s="1">
        <v>20</v>
      </c>
      <c r="M1502" s="1">
        <v>5</v>
      </c>
      <c r="N1502">
        <f t="shared" si="86"/>
        <v>471.23889803846896</v>
      </c>
      <c r="O1502">
        <v>10</v>
      </c>
      <c r="P1502" t="s">
        <v>29</v>
      </c>
      <c r="Q1502" t="s">
        <v>30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f t="shared" si="87"/>
        <v>0</v>
      </c>
      <c r="Y1502">
        <f t="shared" si="88"/>
        <v>471.23889803846896</v>
      </c>
    </row>
    <row r="1503" spans="1:25">
      <c r="A1503">
        <v>2020</v>
      </c>
      <c r="B1503" t="s">
        <v>25</v>
      </c>
      <c r="C1503">
        <v>27</v>
      </c>
      <c r="D1503" t="s">
        <v>81</v>
      </c>
      <c r="E1503">
        <v>25</v>
      </c>
      <c r="F1503" t="s">
        <v>27</v>
      </c>
      <c r="G1503">
        <v>1</v>
      </c>
      <c r="H1503" t="s">
        <v>84</v>
      </c>
      <c r="I1503" t="str">
        <f>VLOOKUP(H1503,CODE_SHEET!$A$2:$G$151,3,FALSE)</f>
        <v>Acropora</v>
      </c>
      <c r="J1503" t="str">
        <f>VLOOKUP(H1503,CODE_SHEET!$A$2:$G$151,4,FALSE)</f>
        <v>palmata</v>
      </c>
      <c r="K1503" s="1">
        <v>35</v>
      </c>
      <c r="L1503" s="1">
        <v>20</v>
      </c>
      <c r="M1503" s="1">
        <v>30</v>
      </c>
      <c r="N1503">
        <f t="shared" si="86"/>
        <v>2591.8139392115791</v>
      </c>
      <c r="O1503">
        <v>10</v>
      </c>
      <c r="P1503" t="s">
        <v>29</v>
      </c>
      <c r="Q1503" t="s">
        <v>30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f t="shared" si="87"/>
        <v>0</v>
      </c>
      <c r="Y1503">
        <f t="shared" si="88"/>
        <v>2591.8139392115791</v>
      </c>
    </row>
    <row r="1504" spans="1:25">
      <c r="A1504">
        <v>2020</v>
      </c>
      <c r="B1504" t="s">
        <v>25</v>
      </c>
      <c r="C1504">
        <v>27</v>
      </c>
      <c r="D1504" t="s">
        <v>81</v>
      </c>
      <c r="E1504">
        <v>25</v>
      </c>
      <c r="F1504" t="s">
        <v>27</v>
      </c>
      <c r="G1504">
        <v>1</v>
      </c>
      <c r="H1504" t="s">
        <v>63</v>
      </c>
      <c r="I1504" t="str">
        <f>VLOOKUP(H1504,CODE_SHEET!$A$2:$G$151,3,FALSE)</f>
        <v>Agaricia</v>
      </c>
      <c r="J1504" t="str">
        <f>VLOOKUP(H1504,CODE_SHEET!$A$2:$G$151,4,FALSE)</f>
        <v>larmarcki</v>
      </c>
      <c r="K1504" s="1">
        <v>30</v>
      </c>
      <c r="L1504" s="1">
        <v>25</v>
      </c>
      <c r="M1504" s="1">
        <v>10</v>
      </c>
      <c r="N1504">
        <f t="shared" si="86"/>
        <v>863.93797973719313</v>
      </c>
      <c r="O1504">
        <v>10</v>
      </c>
      <c r="P1504" t="s">
        <v>29</v>
      </c>
      <c r="Q1504" t="s">
        <v>30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f t="shared" si="87"/>
        <v>0</v>
      </c>
      <c r="Y1504">
        <f t="shared" si="88"/>
        <v>863.93797973719313</v>
      </c>
    </row>
    <row r="1505" spans="1:25">
      <c r="A1505">
        <v>2020</v>
      </c>
      <c r="B1505" t="s">
        <v>25</v>
      </c>
      <c r="C1505">
        <v>27</v>
      </c>
      <c r="D1505" t="s">
        <v>81</v>
      </c>
      <c r="E1505">
        <v>25</v>
      </c>
      <c r="F1505" t="s">
        <v>27</v>
      </c>
      <c r="G1505">
        <v>1</v>
      </c>
      <c r="H1505" t="s">
        <v>33</v>
      </c>
      <c r="I1505" t="str">
        <f>VLOOKUP(H1505,CODE_SHEET!$A$2:$G$151,3,FALSE)</f>
        <v>Agaricia</v>
      </c>
      <c r="J1505" t="str">
        <f>VLOOKUP(H1505,CODE_SHEET!$A$2:$G$151,4,FALSE)</f>
        <v>agaricites</v>
      </c>
      <c r="K1505" s="1">
        <v>40</v>
      </c>
      <c r="L1505" s="1">
        <v>30</v>
      </c>
      <c r="M1505" s="1">
        <v>20</v>
      </c>
      <c r="N1505">
        <f t="shared" si="86"/>
        <v>2199.1148575128555</v>
      </c>
      <c r="O1505">
        <v>10</v>
      </c>
      <c r="P1505" t="s">
        <v>29</v>
      </c>
      <c r="Q1505" t="s">
        <v>30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f t="shared" si="87"/>
        <v>0</v>
      </c>
      <c r="Y1505">
        <f t="shared" si="88"/>
        <v>2199.1148575128555</v>
      </c>
    </row>
    <row r="1506" spans="1:25">
      <c r="A1506">
        <v>2020</v>
      </c>
      <c r="B1506" t="s">
        <v>25</v>
      </c>
      <c r="C1506">
        <v>27</v>
      </c>
      <c r="D1506" t="s">
        <v>81</v>
      </c>
      <c r="E1506">
        <v>25</v>
      </c>
      <c r="F1506" t="s">
        <v>27</v>
      </c>
      <c r="G1506">
        <v>1</v>
      </c>
      <c r="H1506" t="s">
        <v>28</v>
      </c>
      <c r="I1506" t="str">
        <f>VLOOKUP(H1506,CODE_SHEET!$A$2:$G$151,3,FALSE)</f>
        <v>Porites</v>
      </c>
      <c r="J1506" t="str">
        <f>VLOOKUP(H1506,CODE_SHEET!$A$2:$G$151,4,FALSE)</f>
        <v>astreoides</v>
      </c>
      <c r="K1506" s="1">
        <v>15</v>
      </c>
      <c r="L1506" s="1">
        <v>15</v>
      </c>
      <c r="M1506" s="1">
        <v>1</v>
      </c>
      <c r="N1506">
        <f t="shared" si="86"/>
        <v>47.123889803846893</v>
      </c>
      <c r="O1506">
        <v>10</v>
      </c>
      <c r="P1506" t="s">
        <v>29</v>
      </c>
      <c r="Q1506" t="s">
        <v>30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f t="shared" si="87"/>
        <v>0</v>
      </c>
      <c r="Y1506">
        <f t="shared" si="88"/>
        <v>47.123889803846893</v>
      </c>
    </row>
    <row r="1507" spans="1:25">
      <c r="A1507">
        <v>2020</v>
      </c>
      <c r="B1507" t="s">
        <v>25</v>
      </c>
      <c r="C1507">
        <v>27</v>
      </c>
      <c r="D1507" t="s">
        <v>81</v>
      </c>
      <c r="E1507">
        <v>25</v>
      </c>
      <c r="F1507" t="s">
        <v>27</v>
      </c>
      <c r="G1507">
        <v>1</v>
      </c>
      <c r="H1507" t="s">
        <v>33</v>
      </c>
      <c r="I1507" t="str">
        <f>VLOOKUP(H1507,CODE_SHEET!$A$2:$G$151,3,FALSE)</f>
        <v>Agaricia</v>
      </c>
      <c r="J1507" t="str">
        <f>VLOOKUP(H1507,CODE_SHEET!$A$2:$G$151,4,FALSE)</f>
        <v>agaricites</v>
      </c>
      <c r="K1507" s="1">
        <v>40</v>
      </c>
      <c r="L1507" s="1">
        <v>20</v>
      </c>
      <c r="M1507" s="1">
        <v>5</v>
      </c>
      <c r="N1507">
        <f t="shared" si="86"/>
        <v>471.23889803846896</v>
      </c>
      <c r="O1507">
        <v>10</v>
      </c>
      <c r="P1507" t="s">
        <v>29</v>
      </c>
      <c r="Q1507" t="s">
        <v>30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f t="shared" si="87"/>
        <v>0</v>
      </c>
      <c r="Y1507">
        <f t="shared" si="88"/>
        <v>471.23889803846896</v>
      </c>
    </row>
    <row r="1508" spans="1:25">
      <c r="A1508">
        <v>2020</v>
      </c>
      <c r="B1508" t="s">
        <v>25</v>
      </c>
      <c r="C1508">
        <v>27</v>
      </c>
      <c r="D1508" t="s">
        <v>81</v>
      </c>
      <c r="E1508">
        <v>25</v>
      </c>
      <c r="F1508" t="s">
        <v>27</v>
      </c>
      <c r="G1508">
        <v>1</v>
      </c>
      <c r="H1508" t="s">
        <v>32</v>
      </c>
      <c r="I1508" t="str">
        <f>VLOOKUP(H1508,CODE_SHEET!$A$2:$G$151,3,FALSE)</f>
        <v>Porites</v>
      </c>
      <c r="J1508" t="str">
        <f>VLOOKUP(H1508,CODE_SHEET!$A$2:$G$151,4,FALSE)</f>
        <v>porites</v>
      </c>
      <c r="K1508" s="1">
        <v>40</v>
      </c>
      <c r="L1508" s="1">
        <v>30</v>
      </c>
      <c r="M1508" s="1">
        <v>20</v>
      </c>
      <c r="N1508">
        <f t="shared" si="86"/>
        <v>2199.1148575128555</v>
      </c>
      <c r="O1508">
        <v>10</v>
      </c>
      <c r="P1508" t="s">
        <v>29</v>
      </c>
      <c r="Q1508" t="s">
        <v>30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f t="shared" si="87"/>
        <v>0</v>
      </c>
      <c r="Y1508">
        <f t="shared" si="88"/>
        <v>2199.1148575128555</v>
      </c>
    </row>
    <row r="1509" spans="1:25">
      <c r="A1509">
        <v>2020</v>
      </c>
      <c r="B1509" t="s">
        <v>25</v>
      </c>
      <c r="C1509">
        <v>27</v>
      </c>
      <c r="D1509" t="s">
        <v>81</v>
      </c>
      <c r="E1509">
        <v>25</v>
      </c>
      <c r="F1509" t="s">
        <v>27</v>
      </c>
      <c r="G1509">
        <v>1</v>
      </c>
      <c r="H1509" t="s">
        <v>34</v>
      </c>
      <c r="I1509" t="str">
        <f>VLOOKUP(H1509,CODE_SHEET!$A$2:$G$151,3,FALSE)</f>
        <v>Orbicella</v>
      </c>
      <c r="J1509" t="str">
        <f>VLOOKUP(H1509,CODE_SHEET!$A$2:$G$151,4,FALSE)</f>
        <v>annularis</v>
      </c>
      <c r="K1509" s="1">
        <v>120</v>
      </c>
      <c r="L1509" s="1">
        <v>100</v>
      </c>
      <c r="M1509" s="1">
        <v>80</v>
      </c>
      <c r="N1509">
        <f t="shared" si="86"/>
        <v>27646.01535159018</v>
      </c>
      <c r="O1509">
        <v>10</v>
      </c>
      <c r="P1509" t="s">
        <v>29</v>
      </c>
      <c r="Q1509" t="s">
        <v>30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f t="shared" si="87"/>
        <v>0</v>
      </c>
      <c r="Y1509">
        <f t="shared" si="88"/>
        <v>27646.01535159018</v>
      </c>
    </row>
    <row r="1510" spans="1:25">
      <c r="A1510">
        <v>2020</v>
      </c>
      <c r="B1510" t="s">
        <v>25</v>
      </c>
      <c r="C1510">
        <v>27</v>
      </c>
      <c r="D1510" t="s">
        <v>81</v>
      </c>
      <c r="E1510">
        <v>25</v>
      </c>
      <c r="F1510" t="s">
        <v>27</v>
      </c>
      <c r="G1510">
        <v>1</v>
      </c>
      <c r="H1510" t="s">
        <v>34</v>
      </c>
      <c r="I1510" t="str">
        <f>VLOOKUP(H1510,CODE_SHEET!$A$2:$G$151,3,FALSE)</f>
        <v>Orbicella</v>
      </c>
      <c r="J1510" t="str">
        <f>VLOOKUP(H1510,CODE_SHEET!$A$2:$G$151,4,FALSE)</f>
        <v>annularis</v>
      </c>
      <c r="K1510" s="1">
        <v>30</v>
      </c>
      <c r="L1510" s="1">
        <v>20</v>
      </c>
      <c r="M1510" s="1">
        <v>20</v>
      </c>
      <c r="N1510">
        <f t="shared" si="86"/>
        <v>1570.7963267948967</v>
      </c>
      <c r="O1510">
        <v>10</v>
      </c>
      <c r="P1510" t="s">
        <v>29</v>
      </c>
      <c r="Q1510" t="s">
        <v>30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f t="shared" si="87"/>
        <v>0</v>
      </c>
      <c r="Y1510">
        <f t="shared" si="88"/>
        <v>1570.7963267948967</v>
      </c>
    </row>
    <row r="1511" spans="1:25">
      <c r="A1511">
        <v>2020</v>
      </c>
      <c r="B1511" t="s">
        <v>25</v>
      </c>
      <c r="C1511">
        <v>27</v>
      </c>
      <c r="D1511" t="s">
        <v>81</v>
      </c>
      <c r="E1511">
        <v>25</v>
      </c>
      <c r="F1511" t="s">
        <v>27</v>
      </c>
      <c r="G1511">
        <v>1</v>
      </c>
      <c r="H1511" t="s">
        <v>32</v>
      </c>
      <c r="I1511" t="str">
        <f>VLOOKUP(H1511,CODE_SHEET!$A$2:$G$151,3,FALSE)</f>
        <v>Porites</v>
      </c>
      <c r="J1511" t="str">
        <f>VLOOKUP(H1511,CODE_SHEET!$A$2:$G$151,4,FALSE)</f>
        <v>porites</v>
      </c>
      <c r="K1511" s="1">
        <v>75</v>
      </c>
      <c r="L1511" s="1">
        <v>60</v>
      </c>
      <c r="M1511" s="1">
        <v>25</v>
      </c>
      <c r="N1511">
        <f t="shared" si="86"/>
        <v>5301.4376029327759</v>
      </c>
      <c r="O1511">
        <v>10</v>
      </c>
      <c r="P1511" t="s">
        <v>29</v>
      </c>
      <c r="Q1511" t="s">
        <v>30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60</v>
      </c>
      <c r="X1511">
        <f t="shared" si="87"/>
        <v>3180.8625617596654</v>
      </c>
      <c r="Y1511">
        <f t="shared" si="88"/>
        <v>2120.5750411731105</v>
      </c>
    </row>
    <row r="1512" spans="1:25">
      <c r="A1512">
        <v>2020</v>
      </c>
      <c r="B1512" t="s">
        <v>25</v>
      </c>
      <c r="C1512">
        <v>27</v>
      </c>
      <c r="D1512" t="s">
        <v>81</v>
      </c>
      <c r="E1512">
        <v>25</v>
      </c>
      <c r="F1512" t="s">
        <v>27</v>
      </c>
      <c r="G1512">
        <v>1</v>
      </c>
      <c r="H1512" t="s">
        <v>34</v>
      </c>
      <c r="I1512" t="str">
        <f>VLOOKUP(H1512,CODE_SHEET!$A$2:$G$151,3,FALSE)</f>
        <v>Orbicella</v>
      </c>
      <c r="J1512" t="str">
        <f>VLOOKUP(H1512,CODE_SHEET!$A$2:$G$151,4,FALSE)</f>
        <v>annularis</v>
      </c>
      <c r="K1512" s="1">
        <v>70</v>
      </c>
      <c r="L1512" s="1">
        <v>50</v>
      </c>
      <c r="M1512" s="1">
        <v>15</v>
      </c>
      <c r="N1512">
        <f t="shared" si="86"/>
        <v>2827.4333882308138</v>
      </c>
      <c r="O1512">
        <v>10</v>
      </c>
      <c r="P1512" t="s">
        <v>29</v>
      </c>
      <c r="Q1512" t="s">
        <v>30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30</v>
      </c>
      <c r="X1512">
        <f t="shared" si="87"/>
        <v>848.23001646924411</v>
      </c>
      <c r="Y1512">
        <f t="shared" si="88"/>
        <v>1979.2033717615695</v>
      </c>
    </row>
    <row r="1513" spans="1:25">
      <c r="A1513">
        <v>2020</v>
      </c>
      <c r="B1513" t="s">
        <v>25</v>
      </c>
      <c r="C1513">
        <v>27</v>
      </c>
      <c r="D1513" t="s">
        <v>81</v>
      </c>
      <c r="E1513">
        <v>25</v>
      </c>
      <c r="F1513" t="s">
        <v>27</v>
      </c>
      <c r="G1513">
        <v>1</v>
      </c>
      <c r="H1513" t="s">
        <v>39</v>
      </c>
      <c r="I1513" t="str">
        <f>VLOOKUP(H1513,CODE_SHEET!$A$2:$G$151,3,FALSE)</f>
        <v>Orbicella</v>
      </c>
      <c r="J1513" t="str">
        <f>VLOOKUP(H1513,CODE_SHEET!$A$2:$G$151,4,FALSE)</f>
        <v>faveolata</v>
      </c>
      <c r="K1513" s="1">
        <v>20</v>
      </c>
      <c r="L1513" s="1">
        <v>10</v>
      </c>
      <c r="M1513" s="1">
        <v>10</v>
      </c>
      <c r="N1513">
        <f t="shared" si="86"/>
        <v>471.23889803846896</v>
      </c>
      <c r="O1513">
        <v>10</v>
      </c>
      <c r="P1513" t="s">
        <v>29</v>
      </c>
      <c r="Q1513" t="s">
        <v>30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f t="shared" si="87"/>
        <v>0</v>
      </c>
      <c r="Y1513">
        <f t="shared" si="88"/>
        <v>471.23889803846896</v>
      </c>
    </row>
    <row r="1514" spans="1:25">
      <c r="A1514">
        <v>2020</v>
      </c>
      <c r="B1514" t="s">
        <v>25</v>
      </c>
      <c r="C1514">
        <v>27</v>
      </c>
      <c r="D1514" t="s">
        <v>81</v>
      </c>
      <c r="E1514">
        <v>25</v>
      </c>
      <c r="F1514" t="s">
        <v>27</v>
      </c>
      <c r="G1514">
        <v>1</v>
      </c>
      <c r="H1514" t="s">
        <v>63</v>
      </c>
      <c r="I1514" t="str">
        <f>VLOOKUP(H1514,CODE_SHEET!$A$2:$G$151,3,FALSE)</f>
        <v>Agaricia</v>
      </c>
      <c r="J1514" t="str">
        <f>VLOOKUP(H1514,CODE_SHEET!$A$2:$G$151,4,FALSE)</f>
        <v>larmarcki</v>
      </c>
      <c r="K1514" s="1">
        <v>20</v>
      </c>
      <c r="L1514" s="1">
        <v>20</v>
      </c>
      <c r="M1514" s="1">
        <v>20</v>
      </c>
      <c r="N1514">
        <f t="shared" si="86"/>
        <v>1256.6370614359173</v>
      </c>
      <c r="O1514">
        <v>10</v>
      </c>
      <c r="P1514" t="s">
        <v>29</v>
      </c>
      <c r="Q1514" t="s">
        <v>30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f t="shared" si="87"/>
        <v>0</v>
      </c>
      <c r="Y1514">
        <f t="shared" si="88"/>
        <v>1256.6370614359173</v>
      </c>
    </row>
    <row r="1515" spans="1:25">
      <c r="A1515">
        <v>2020</v>
      </c>
      <c r="B1515" t="s">
        <v>25</v>
      </c>
      <c r="C1515">
        <v>27</v>
      </c>
      <c r="D1515" t="s">
        <v>81</v>
      </c>
      <c r="E1515">
        <v>25</v>
      </c>
      <c r="F1515" t="s">
        <v>27</v>
      </c>
      <c r="G1515">
        <v>1</v>
      </c>
      <c r="H1515" t="s">
        <v>63</v>
      </c>
      <c r="I1515" t="str">
        <f>VLOOKUP(H1515,CODE_SHEET!$A$2:$G$151,3,FALSE)</f>
        <v>Agaricia</v>
      </c>
      <c r="J1515" t="str">
        <f>VLOOKUP(H1515,CODE_SHEET!$A$2:$G$151,4,FALSE)</f>
        <v>larmarcki</v>
      </c>
      <c r="K1515" s="1">
        <v>20</v>
      </c>
      <c r="L1515" s="1">
        <v>10</v>
      </c>
      <c r="M1515" s="1">
        <v>5</v>
      </c>
      <c r="N1515">
        <f t="shared" si="86"/>
        <v>235.61944901923448</v>
      </c>
      <c r="O1515">
        <v>10</v>
      </c>
      <c r="P1515" t="s">
        <v>29</v>
      </c>
      <c r="Q1515" t="s">
        <v>30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f t="shared" si="87"/>
        <v>0</v>
      </c>
      <c r="Y1515">
        <f t="shared" si="88"/>
        <v>235.61944901923448</v>
      </c>
    </row>
    <row r="1516" spans="1:25">
      <c r="A1516">
        <v>2020</v>
      </c>
      <c r="B1516" t="s">
        <v>25</v>
      </c>
      <c r="C1516">
        <v>27</v>
      </c>
      <c r="D1516" t="s">
        <v>81</v>
      </c>
      <c r="E1516">
        <v>25</v>
      </c>
      <c r="F1516" t="s">
        <v>27</v>
      </c>
      <c r="G1516">
        <v>1</v>
      </c>
      <c r="H1516" t="s">
        <v>33</v>
      </c>
      <c r="I1516" t="str">
        <f>VLOOKUP(H1516,CODE_SHEET!$A$2:$G$151,3,FALSE)</f>
        <v>Agaricia</v>
      </c>
      <c r="J1516" t="str">
        <f>VLOOKUP(H1516,CODE_SHEET!$A$2:$G$151,4,FALSE)</f>
        <v>agaricites</v>
      </c>
      <c r="K1516" s="1">
        <v>20</v>
      </c>
      <c r="L1516" s="1">
        <v>10</v>
      </c>
      <c r="M1516" s="1">
        <v>1</v>
      </c>
      <c r="N1516">
        <f t="shared" si="86"/>
        <v>47.123889803846893</v>
      </c>
      <c r="O1516">
        <v>10</v>
      </c>
      <c r="P1516" t="s">
        <v>29</v>
      </c>
      <c r="Q1516" t="s">
        <v>30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f t="shared" si="87"/>
        <v>0</v>
      </c>
      <c r="Y1516">
        <f t="shared" si="88"/>
        <v>47.123889803846893</v>
      </c>
    </row>
    <row r="1517" spans="1:25">
      <c r="A1517">
        <v>2020</v>
      </c>
      <c r="B1517" t="s">
        <v>25</v>
      </c>
      <c r="C1517">
        <v>27</v>
      </c>
      <c r="D1517" t="s">
        <v>81</v>
      </c>
      <c r="E1517">
        <v>25</v>
      </c>
      <c r="F1517" t="s">
        <v>27</v>
      </c>
      <c r="G1517">
        <v>1</v>
      </c>
      <c r="H1517" t="s">
        <v>63</v>
      </c>
      <c r="I1517" t="str">
        <f>VLOOKUP(H1517,CODE_SHEET!$A$2:$G$151,3,FALSE)</f>
        <v>Agaricia</v>
      </c>
      <c r="J1517" t="str">
        <f>VLOOKUP(H1517,CODE_SHEET!$A$2:$G$151,4,FALSE)</f>
        <v>larmarcki</v>
      </c>
      <c r="K1517" s="1">
        <v>30</v>
      </c>
      <c r="L1517" s="1">
        <v>20</v>
      </c>
      <c r="M1517" s="1">
        <v>10</v>
      </c>
      <c r="N1517">
        <f t="shared" si="86"/>
        <v>785.39816339744834</v>
      </c>
      <c r="O1517">
        <v>10</v>
      </c>
      <c r="P1517" t="s">
        <v>29</v>
      </c>
      <c r="Q1517" t="s">
        <v>30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f t="shared" si="87"/>
        <v>0</v>
      </c>
      <c r="Y1517">
        <f t="shared" si="88"/>
        <v>785.39816339744834</v>
      </c>
    </row>
    <row r="1518" spans="1:25">
      <c r="A1518">
        <v>2020</v>
      </c>
      <c r="B1518" t="s">
        <v>25</v>
      </c>
      <c r="C1518">
        <v>27</v>
      </c>
      <c r="D1518" t="s">
        <v>81</v>
      </c>
      <c r="E1518">
        <v>25</v>
      </c>
      <c r="F1518" t="s">
        <v>27</v>
      </c>
      <c r="G1518">
        <v>1</v>
      </c>
      <c r="H1518" t="s">
        <v>33</v>
      </c>
      <c r="I1518" t="str">
        <f>VLOOKUP(H1518,CODE_SHEET!$A$2:$G$151,3,FALSE)</f>
        <v>Agaricia</v>
      </c>
      <c r="J1518" t="str">
        <f>VLOOKUP(H1518,CODE_SHEET!$A$2:$G$151,4,FALSE)</f>
        <v>agaricites</v>
      </c>
      <c r="K1518" s="1">
        <v>40</v>
      </c>
      <c r="L1518" s="1">
        <v>20</v>
      </c>
      <c r="M1518" s="1">
        <v>5</v>
      </c>
      <c r="N1518">
        <f t="shared" si="86"/>
        <v>471.23889803846896</v>
      </c>
      <c r="O1518">
        <v>10</v>
      </c>
      <c r="P1518" t="s">
        <v>29</v>
      </c>
      <c r="Q1518" t="s">
        <v>30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f t="shared" si="87"/>
        <v>0</v>
      </c>
      <c r="Y1518">
        <f t="shared" si="88"/>
        <v>471.23889803846896</v>
      </c>
    </row>
    <row r="1519" spans="1:25">
      <c r="A1519">
        <v>2020</v>
      </c>
      <c r="B1519" t="s">
        <v>25</v>
      </c>
      <c r="C1519">
        <v>27</v>
      </c>
      <c r="D1519" t="s">
        <v>81</v>
      </c>
      <c r="E1519">
        <v>25</v>
      </c>
      <c r="F1519" t="s">
        <v>27</v>
      </c>
      <c r="G1519">
        <v>1</v>
      </c>
      <c r="H1519" t="s">
        <v>63</v>
      </c>
      <c r="I1519" t="str">
        <f>VLOOKUP(H1519,CODE_SHEET!$A$2:$G$151,3,FALSE)</f>
        <v>Agaricia</v>
      </c>
      <c r="J1519" t="str">
        <f>VLOOKUP(H1519,CODE_SHEET!$A$2:$G$151,4,FALSE)</f>
        <v>larmarcki</v>
      </c>
      <c r="K1519" s="1">
        <v>25</v>
      </c>
      <c r="L1519" s="1">
        <v>20</v>
      </c>
      <c r="M1519" s="1">
        <v>5</v>
      </c>
      <c r="N1519">
        <f t="shared" si="86"/>
        <v>353.42917352885172</v>
      </c>
      <c r="O1519">
        <v>10</v>
      </c>
      <c r="P1519" t="s">
        <v>29</v>
      </c>
      <c r="Q1519" t="s">
        <v>30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f t="shared" si="87"/>
        <v>0</v>
      </c>
      <c r="Y1519">
        <f t="shared" si="88"/>
        <v>353.42917352885172</v>
      </c>
    </row>
    <row r="1520" spans="1:25">
      <c r="A1520">
        <v>2020</v>
      </c>
      <c r="B1520" t="s">
        <v>25</v>
      </c>
      <c r="C1520">
        <v>27</v>
      </c>
      <c r="D1520" t="s">
        <v>81</v>
      </c>
      <c r="E1520">
        <v>25</v>
      </c>
      <c r="F1520" t="s">
        <v>27</v>
      </c>
      <c r="G1520">
        <v>1</v>
      </c>
      <c r="H1520" t="s">
        <v>62</v>
      </c>
      <c r="I1520" t="str">
        <f>VLOOKUP(H1520,CODE_SHEET!$A$2:$G$151,3,FALSE)</f>
        <v>Millepora</v>
      </c>
      <c r="J1520" t="str">
        <f>VLOOKUP(H1520,CODE_SHEET!$A$2:$G$151,4,FALSE)</f>
        <v>alcicornis</v>
      </c>
      <c r="K1520" s="1">
        <v>20</v>
      </c>
      <c r="L1520" s="1">
        <v>5</v>
      </c>
      <c r="M1520" s="1">
        <v>15</v>
      </c>
      <c r="N1520">
        <f t="shared" si="86"/>
        <v>589.0486225480862</v>
      </c>
      <c r="O1520">
        <v>10</v>
      </c>
      <c r="P1520" t="s">
        <v>29</v>
      </c>
      <c r="Q1520" t="s">
        <v>30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f t="shared" si="87"/>
        <v>0</v>
      </c>
      <c r="Y1520">
        <f t="shared" si="88"/>
        <v>589.0486225480862</v>
      </c>
    </row>
    <row r="1521" spans="1:25">
      <c r="A1521">
        <v>2020</v>
      </c>
      <c r="B1521" t="s">
        <v>25</v>
      </c>
      <c r="C1521">
        <v>27</v>
      </c>
      <c r="D1521" t="s">
        <v>81</v>
      </c>
      <c r="E1521">
        <v>25</v>
      </c>
      <c r="F1521" t="s">
        <v>27</v>
      </c>
      <c r="G1521">
        <v>1</v>
      </c>
      <c r="H1521" t="s">
        <v>32</v>
      </c>
      <c r="I1521" t="str">
        <f>VLOOKUP(H1521,CODE_SHEET!$A$2:$G$151,3,FALSE)</f>
        <v>Porites</v>
      </c>
      <c r="J1521" t="str">
        <f>VLOOKUP(H1521,CODE_SHEET!$A$2:$G$151,4,FALSE)</f>
        <v>porites</v>
      </c>
      <c r="K1521" s="1">
        <v>20</v>
      </c>
      <c r="L1521" s="1">
        <v>20</v>
      </c>
      <c r="M1521" s="1">
        <v>15</v>
      </c>
      <c r="N1521">
        <f t="shared" si="86"/>
        <v>942.47779607693792</v>
      </c>
      <c r="O1521">
        <v>10</v>
      </c>
      <c r="P1521" t="s">
        <v>29</v>
      </c>
      <c r="Q1521" t="s">
        <v>30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10</v>
      </c>
      <c r="X1521">
        <f t="shared" si="87"/>
        <v>94.247779607693801</v>
      </c>
      <c r="Y1521">
        <f t="shared" si="88"/>
        <v>848.23001646924411</v>
      </c>
    </row>
    <row r="1522" spans="1:25">
      <c r="A1522">
        <v>2020</v>
      </c>
      <c r="B1522" t="s">
        <v>25</v>
      </c>
      <c r="C1522">
        <v>27</v>
      </c>
      <c r="D1522" t="s">
        <v>81</v>
      </c>
      <c r="E1522">
        <v>25</v>
      </c>
      <c r="F1522" t="s">
        <v>27</v>
      </c>
      <c r="G1522">
        <v>1</v>
      </c>
      <c r="H1522" t="s">
        <v>32</v>
      </c>
      <c r="I1522" t="str">
        <f>VLOOKUP(H1522,CODE_SHEET!$A$2:$G$151,3,FALSE)</f>
        <v>Porites</v>
      </c>
      <c r="J1522" t="str">
        <f>VLOOKUP(H1522,CODE_SHEET!$A$2:$G$151,4,FALSE)</f>
        <v>porites</v>
      </c>
      <c r="K1522" s="1">
        <v>80</v>
      </c>
      <c r="L1522" s="1">
        <v>60</v>
      </c>
      <c r="M1522" s="1">
        <v>15</v>
      </c>
      <c r="N1522">
        <f t="shared" si="86"/>
        <v>3298.6722862692827</v>
      </c>
      <c r="O1522">
        <v>10</v>
      </c>
      <c r="P1522" t="s">
        <v>29</v>
      </c>
      <c r="Q1522" t="s">
        <v>30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95</v>
      </c>
      <c r="X1522">
        <f t="shared" si="87"/>
        <v>3133.7386719558185</v>
      </c>
      <c r="Y1522">
        <f t="shared" si="88"/>
        <v>164.9336143134642</v>
      </c>
    </row>
    <row r="1523" spans="1:25">
      <c r="A1523">
        <v>2020</v>
      </c>
      <c r="B1523" t="s">
        <v>25</v>
      </c>
      <c r="C1523">
        <v>27</v>
      </c>
      <c r="D1523" t="s">
        <v>81</v>
      </c>
      <c r="E1523">
        <v>25</v>
      </c>
      <c r="F1523" t="s">
        <v>27</v>
      </c>
      <c r="G1523">
        <v>1</v>
      </c>
      <c r="H1523" t="s">
        <v>28</v>
      </c>
      <c r="I1523" t="str">
        <f>VLOOKUP(H1523,CODE_SHEET!$A$2:$G$151,3,FALSE)</f>
        <v>Porites</v>
      </c>
      <c r="J1523" t="str">
        <f>VLOOKUP(H1523,CODE_SHEET!$A$2:$G$151,4,FALSE)</f>
        <v>astreoides</v>
      </c>
      <c r="K1523" s="1">
        <v>40</v>
      </c>
      <c r="L1523" s="1">
        <v>30</v>
      </c>
      <c r="M1523" s="1">
        <v>10</v>
      </c>
      <c r="N1523">
        <f t="shared" si="86"/>
        <v>1099.5574287564277</v>
      </c>
      <c r="O1523">
        <v>10</v>
      </c>
      <c r="P1523" t="s">
        <v>29</v>
      </c>
      <c r="Q1523" t="s">
        <v>30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f t="shared" si="87"/>
        <v>0</v>
      </c>
      <c r="Y1523">
        <f t="shared" si="88"/>
        <v>1099.5574287564277</v>
      </c>
    </row>
    <row r="1524" spans="1:25">
      <c r="A1524">
        <v>2020</v>
      </c>
      <c r="B1524" t="s">
        <v>25</v>
      </c>
      <c r="C1524">
        <v>27</v>
      </c>
      <c r="D1524" t="s">
        <v>81</v>
      </c>
      <c r="E1524">
        <v>25</v>
      </c>
      <c r="F1524" t="s">
        <v>27</v>
      </c>
      <c r="G1524">
        <v>1</v>
      </c>
      <c r="H1524" t="s">
        <v>47</v>
      </c>
      <c r="I1524" t="str">
        <f>VLOOKUP(H1524,CODE_SHEET!$A$2:$G$151,3,FALSE)</f>
        <v>Siderastrea</v>
      </c>
      <c r="J1524" t="str">
        <f>VLOOKUP(H1524,CODE_SHEET!$A$2:$G$151,4,FALSE)</f>
        <v>radians</v>
      </c>
      <c r="K1524" s="1">
        <v>30</v>
      </c>
      <c r="L1524" s="1">
        <v>10</v>
      </c>
      <c r="M1524" s="1">
        <v>30</v>
      </c>
      <c r="N1524">
        <f t="shared" ref="N1524:N1587" si="89">PI()*(K1524/2)*M1524+PI()*(L1524/2)*M1524</f>
        <v>1884.9555921538758</v>
      </c>
      <c r="O1524">
        <v>10</v>
      </c>
      <c r="P1524" t="s">
        <v>29</v>
      </c>
      <c r="Q1524" t="s">
        <v>30</v>
      </c>
      <c r="R1524">
        <v>10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f t="shared" si="87"/>
        <v>0</v>
      </c>
      <c r="Y1524">
        <f t="shared" si="88"/>
        <v>1884.9555921538758</v>
      </c>
    </row>
    <row r="1525" spans="1:25">
      <c r="A1525">
        <v>2020</v>
      </c>
      <c r="B1525" t="s">
        <v>25</v>
      </c>
      <c r="C1525">
        <v>27</v>
      </c>
      <c r="D1525" t="s">
        <v>81</v>
      </c>
      <c r="E1525">
        <v>25</v>
      </c>
      <c r="F1525" t="s">
        <v>27</v>
      </c>
      <c r="G1525">
        <v>1</v>
      </c>
      <c r="H1525" t="s">
        <v>34</v>
      </c>
      <c r="I1525" t="str">
        <f>VLOOKUP(H1525,CODE_SHEET!$A$2:$G$151,3,FALSE)</f>
        <v>Orbicella</v>
      </c>
      <c r="J1525" t="str">
        <f>VLOOKUP(H1525,CODE_SHEET!$A$2:$G$151,4,FALSE)</f>
        <v>annularis</v>
      </c>
      <c r="K1525" s="1">
        <v>40</v>
      </c>
      <c r="L1525" s="1">
        <v>30</v>
      </c>
      <c r="M1525" s="1">
        <v>20</v>
      </c>
      <c r="N1525">
        <f t="shared" si="89"/>
        <v>2199.1148575128555</v>
      </c>
      <c r="O1525">
        <v>10</v>
      </c>
      <c r="P1525" t="s">
        <v>29</v>
      </c>
      <c r="Q1525" t="s">
        <v>30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50</v>
      </c>
      <c r="X1525">
        <f t="shared" si="87"/>
        <v>1099.5574287564277</v>
      </c>
      <c r="Y1525">
        <f t="shared" si="88"/>
        <v>1099.5574287564277</v>
      </c>
    </row>
    <row r="1526" spans="1:25">
      <c r="A1526">
        <v>2020</v>
      </c>
      <c r="B1526" t="s">
        <v>25</v>
      </c>
      <c r="C1526">
        <v>27</v>
      </c>
      <c r="D1526" t="s">
        <v>81</v>
      </c>
      <c r="E1526">
        <v>25</v>
      </c>
      <c r="F1526" t="s">
        <v>27</v>
      </c>
      <c r="G1526">
        <v>1</v>
      </c>
      <c r="H1526" t="s">
        <v>33</v>
      </c>
      <c r="I1526" t="str">
        <f>VLOOKUP(H1526,CODE_SHEET!$A$2:$G$151,3,FALSE)</f>
        <v>Agaricia</v>
      </c>
      <c r="J1526" t="str">
        <f>VLOOKUP(H1526,CODE_SHEET!$A$2:$G$151,4,FALSE)</f>
        <v>agaricites</v>
      </c>
      <c r="K1526" s="1">
        <v>40</v>
      </c>
      <c r="L1526" s="1">
        <v>40</v>
      </c>
      <c r="M1526" s="1">
        <v>20</v>
      </c>
      <c r="N1526">
        <f t="shared" si="89"/>
        <v>2513.2741228718346</v>
      </c>
      <c r="O1526">
        <v>10</v>
      </c>
      <c r="P1526" t="s">
        <v>29</v>
      </c>
      <c r="Q1526" t="s">
        <v>30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80</v>
      </c>
      <c r="X1526">
        <f t="shared" si="87"/>
        <v>2010.6192982974678</v>
      </c>
      <c r="Y1526">
        <f t="shared" si="88"/>
        <v>502.65482457436678</v>
      </c>
    </row>
    <row r="1527" spans="1:25">
      <c r="A1527">
        <v>2020</v>
      </c>
      <c r="B1527" t="s">
        <v>25</v>
      </c>
      <c r="C1527">
        <v>27</v>
      </c>
      <c r="D1527" t="s">
        <v>81</v>
      </c>
      <c r="E1527">
        <v>25</v>
      </c>
      <c r="F1527" t="s">
        <v>27</v>
      </c>
      <c r="G1527">
        <v>1</v>
      </c>
      <c r="H1527" t="s">
        <v>34</v>
      </c>
      <c r="I1527" t="str">
        <f>VLOOKUP(H1527,CODE_SHEET!$A$2:$G$151,3,FALSE)</f>
        <v>Orbicella</v>
      </c>
      <c r="J1527" t="str">
        <f>VLOOKUP(H1527,CODE_SHEET!$A$2:$G$151,4,FALSE)</f>
        <v>annularis</v>
      </c>
      <c r="K1527" s="1">
        <v>70</v>
      </c>
      <c r="L1527" s="1">
        <v>50</v>
      </c>
      <c r="M1527" s="1">
        <v>40</v>
      </c>
      <c r="N1527">
        <f t="shared" si="89"/>
        <v>7539.8223686155034</v>
      </c>
      <c r="O1527">
        <v>10</v>
      </c>
      <c r="P1527" t="s">
        <v>29</v>
      </c>
      <c r="Q1527" t="s">
        <v>30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10</v>
      </c>
      <c r="X1527">
        <f t="shared" si="87"/>
        <v>753.9822368615504</v>
      </c>
      <c r="Y1527">
        <f t="shared" si="88"/>
        <v>6785.8401317539528</v>
      </c>
    </row>
    <row r="1528" spans="1:25">
      <c r="A1528">
        <v>2020</v>
      </c>
      <c r="B1528" t="s">
        <v>25</v>
      </c>
      <c r="C1528">
        <v>27</v>
      </c>
      <c r="D1528" t="s">
        <v>81</v>
      </c>
      <c r="E1528">
        <v>25</v>
      </c>
      <c r="F1528" t="s">
        <v>27</v>
      </c>
      <c r="G1528">
        <v>1</v>
      </c>
      <c r="H1528" t="s">
        <v>34</v>
      </c>
      <c r="I1528" t="str">
        <f>VLOOKUP(H1528,CODE_SHEET!$A$2:$G$151,3,FALSE)</f>
        <v>Orbicella</v>
      </c>
      <c r="J1528" t="str">
        <f>VLOOKUP(H1528,CODE_SHEET!$A$2:$G$151,4,FALSE)</f>
        <v>annularis</v>
      </c>
      <c r="K1528" s="1">
        <v>100</v>
      </c>
      <c r="L1528" s="1">
        <v>50</v>
      </c>
      <c r="M1528" s="1">
        <v>40</v>
      </c>
      <c r="N1528">
        <f t="shared" si="89"/>
        <v>9424.777960769381</v>
      </c>
      <c r="O1528">
        <v>10</v>
      </c>
      <c r="P1528" t="s">
        <v>29</v>
      </c>
      <c r="Q1528" t="s">
        <v>30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10</v>
      </c>
      <c r="X1528">
        <f t="shared" si="87"/>
        <v>942.47779607693815</v>
      </c>
      <c r="Y1528">
        <f t="shared" si="88"/>
        <v>8482.3001646924422</v>
      </c>
    </row>
    <row r="1529" spans="1:25">
      <c r="A1529">
        <v>2020</v>
      </c>
      <c r="B1529" t="s">
        <v>25</v>
      </c>
      <c r="C1529">
        <v>27</v>
      </c>
      <c r="D1529" t="s">
        <v>81</v>
      </c>
      <c r="E1529">
        <v>25</v>
      </c>
      <c r="F1529" t="s">
        <v>27</v>
      </c>
      <c r="G1529">
        <v>1</v>
      </c>
      <c r="H1529" t="s">
        <v>33</v>
      </c>
      <c r="I1529" t="str">
        <f>VLOOKUP(H1529,CODE_SHEET!$A$2:$G$151,3,FALSE)</f>
        <v>Agaricia</v>
      </c>
      <c r="J1529" t="str">
        <f>VLOOKUP(H1529,CODE_SHEET!$A$2:$G$151,4,FALSE)</f>
        <v>agaricites</v>
      </c>
      <c r="K1529" s="1">
        <v>40</v>
      </c>
      <c r="L1529" s="1">
        <v>40</v>
      </c>
      <c r="M1529" s="1">
        <v>30</v>
      </c>
      <c r="N1529">
        <f t="shared" si="89"/>
        <v>3769.9111843077517</v>
      </c>
      <c r="O1529">
        <v>10</v>
      </c>
      <c r="P1529" t="s">
        <v>29</v>
      </c>
      <c r="Q1529" t="s">
        <v>30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60</v>
      </c>
      <c r="X1529">
        <f t="shared" si="87"/>
        <v>2261.9467105846511</v>
      </c>
      <c r="Y1529">
        <f t="shared" si="88"/>
        <v>1507.9644737231006</v>
      </c>
    </row>
    <row r="1530" spans="1:25">
      <c r="A1530">
        <v>2020</v>
      </c>
      <c r="B1530" t="s">
        <v>25</v>
      </c>
      <c r="C1530">
        <v>27</v>
      </c>
      <c r="D1530" t="s">
        <v>81</v>
      </c>
      <c r="E1530">
        <v>25</v>
      </c>
      <c r="F1530" t="s">
        <v>27</v>
      </c>
      <c r="G1530">
        <v>1</v>
      </c>
      <c r="H1530" t="s">
        <v>32</v>
      </c>
      <c r="I1530" t="str">
        <f>VLOOKUP(H1530,CODE_SHEET!$A$2:$G$151,3,FALSE)</f>
        <v>Porites</v>
      </c>
      <c r="J1530" t="str">
        <f>VLOOKUP(H1530,CODE_SHEET!$A$2:$G$151,4,FALSE)</f>
        <v>porites</v>
      </c>
      <c r="K1530" s="1">
        <v>50</v>
      </c>
      <c r="L1530" s="1">
        <v>20</v>
      </c>
      <c r="M1530" s="1">
        <v>20</v>
      </c>
      <c r="N1530">
        <f t="shared" si="89"/>
        <v>2199.1148575128555</v>
      </c>
      <c r="O1530">
        <v>10</v>
      </c>
      <c r="P1530" t="s">
        <v>29</v>
      </c>
      <c r="Q1530" t="s">
        <v>30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40</v>
      </c>
      <c r="X1530">
        <f t="shared" si="87"/>
        <v>879.64594300514227</v>
      </c>
      <c r="Y1530">
        <f t="shared" si="88"/>
        <v>1319.4689145077132</v>
      </c>
    </row>
    <row r="1531" spans="1:25">
      <c r="A1531">
        <v>2020</v>
      </c>
      <c r="B1531" t="s">
        <v>25</v>
      </c>
      <c r="C1531">
        <v>27</v>
      </c>
      <c r="D1531" t="s">
        <v>81</v>
      </c>
      <c r="E1531">
        <v>28</v>
      </c>
      <c r="F1531" t="s">
        <v>27</v>
      </c>
      <c r="G1531">
        <v>2</v>
      </c>
      <c r="H1531" t="s">
        <v>33</v>
      </c>
      <c r="I1531" t="str">
        <f>VLOOKUP(H1531,CODE_SHEET!$A$2:$G$151,3,FALSE)</f>
        <v>Agaricia</v>
      </c>
      <c r="J1531" t="str">
        <f>VLOOKUP(H1531,CODE_SHEET!$A$2:$G$151,4,FALSE)</f>
        <v>agaricites</v>
      </c>
      <c r="K1531" s="1">
        <v>10</v>
      </c>
      <c r="L1531" s="1">
        <v>10</v>
      </c>
      <c r="M1531" s="1">
        <v>10</v>
      </c>
      <c r="N1531">
        <f t="shared" si="89"/>
        <v>314.15926535897933</v>
      </c>
      <c r="O1531">
        <v>10</v>
      </c>
      <c r="P1531" t="s">
        <v>29</v>
      </c>
      <c r="Q1531" t="s">
        <v>30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f t="shared" si="87"/>
        <v>0</v>
      </c>
      <c r="Y1531">
        <f t="shared" si="88"/>
        <v>314.15926535897933</v>
      </c>
    </row>
    <row r="1532" spans="1:25">
      <c r="A1532">
        <v>2020</v>
      </c>
      <c r="B1532" t="s">
        <v>25</v>
      </c>
      <c r="C1532">
        <v>27</v>
      </c>
      <c r="D1532" t="s">
        <v>81</v>
      </c>
      <c r="E1532">
        <v>28</v>
      </c>
      <c r="F1532" t="s">
        <v>27</v>
      </c>
      <c r="G1532">
        <v>2</v>
      </c>
      <c r="H1532" t="s">
        <v>28</v>
      </c>
      <c r="I1532" t="str">
        <f>VLOOKUP(H1532,CODE_SHEET!$A$2:$G$151,3,FALSE)</f>
        <v>Porites</v>
      </c>
      <c r="J1532" t="str">
        <f>VLOOKUP(H1532,CODE_SHEET!$A$2:$G$151,4,FALSE)</f>
        <v>astreoides</v>
      </c>
      <c r="K1532" s="1">
        <v>30</v>
      </c>
      <c r="L1532" s="1">
        <v>20</v>
      </c>
      <c r="M1532" s="1">
        <v>10</v>
      </c>
      <c r="N1532">
        <f t="shared" si="89"/>
        <v>785.39816339744834</v>
      </c>
      <c r="O1532">
        <v>10</v>
      </c>
      <c r="P1532" t="s">
        <v>29</v>
      </c>
      <c r="Q1532" t="s">
        <v>30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f t="shared" si="87"/>
        <v>0</v>
      </c>
      <c r="Y1532">
        <f t="shared" si="88"/>
        <v>785.39816339744834</v>
      </c>
    </row>
    <row r="1533" spans="1:25">
      <c r="A1533">
        <v>2020</v>
      </c>
      <c r="B1533" t="s">
        <v>25</v>
      </c>
      <c r="C1533">
        <v>27</v>
      </c>
      <c r="D1533" t="s">
        <v>81</v>
      </c>
      <c r="E1533">
        <v>28</v>
      </c>
      <c r="F1533" t="s">
        <v>27</v>
      </c>
      <c r="G1533">
        <v>2</v>
      </c>
      <c r="H1533" t="s">
        <v>48</v>
      </c>
      <c r="I1533" t="str">
        <f>VLOOKUP(H1533,CODE_SHEET!$A$2:$G$151,3,FALSE)</f>
        <v>Diploria</v>
      </c>
      <c r="J1533" t="str">
        <f>VLOOKUP(H1533,CODE_SHEET!$A$2:$G$151,4,FALSE)</f>
        <v>labyrinthyformis</v>
      </c>
      <c r="K1533" s="1">
        <v>15</v>
      </c>
      <c r="L1533" s="1">
        <v>15</v>
      </c>
      <c r="M1533" s="1">
        <v>5</v>
      </c>
      <c r="N1533">
        <f t="shared" si="89"/>
        <v>235.61944901923448</v>
      </c>
      <c r="O1533">
        <v>10</v>
      </c>
      <c r="P1533" t="s">
        <v>29</v>
      </c>
      <c r="Q1533" t="s">
        <v>30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f t="shared" si="87"/>
        <v>0</v>
      </c>
      <c r="Y1533">
        <f t="shared" si="88"/>
        <v>235.61944901923448</v>
      </c>
    </row>
    <row r="1534" spans="1:25">
      <c r="A1534">
        <v>2020</v>
      </c>
      <c r="B1534" t="s">
        <v>25</v>
      </c>
      <c r="C1534">
        <v>27</v>
      </c>
      <c r="D1534" t="s">
        <v>81</v>
      </c>
      <c r="E1534">
        <v>28</v>
      </c>
      <c r="F1534" t="s">
        <v>27</v>
      </c>
      <c r="G1534">
        <v>2</v>
      </c>
      <c r="H1534" t="s">
        <v>47</v>
      </c>
      <c r="I1534" t="str">
        <f>VLOOKUP(H1534,CODE_SHEET!$A$2:$G$151,3,FALSE)</f>
        <v>Siderastrea</v>
      </c>
      <c r="J1534" t="str">
        <f>VLOOKUP(H1534,CODE_SHEET!$A$2:$G$151,4,FALSE)</f>
        <v>radians</v>
      </c>
      <c r="K1534" s="1">
        <v>40</v>
      </c>
      <c r="L1534" s="1">
        <v>40</v>
      </c>
      <c r="M1534" s="1">
        <v>20</v>
      </c>
      <c r="N1534">
        <f t="shared" si="89"/>
        <v>2513.2741228718346</v>
      </c>
      <c r="O1534">
        <v>10</v>
      </c>
      <c r="P1534" t="s">
        <v>29</v>
      </c>
      <c r="Q1534" t="s">
        <v>30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f t="shared" si="87"/>
        <v>0</v>
      </c>
      <c r="Y1534">
        <f t="shared" si="88"/>
        <v>2513.2741228718346</v>
      </c>
    </row>
    <row r="1535" spans="1:25">
      <c r="A1535">
        <v>2020</v>
      </c>
      <c r="B1535" t="s">
        <v>25</v>
      </c>
      <c r="C1535">
        <v>27</v>
      </c>
      <c r="D1535" t="s">
        <v>81</v>
      </c>
      <c r="E1535">
        <v>28</v>
      </c>
      <c r="F1535" t="s">
        <v>27</v>
      </c>
      <c r="G1535">
        <v>2</v>
      </c>
      <c r="H1535" t="s">
        <v>47</v>
      </c>
      <c r="I1535" t="str">
        <f>VLOOKUP(H1535,CODE_SHEET!$A$2:$G$151,3,FALSE)</f>
        <v>Siderastrea</v>
      </c>
      <c r="J1535" t="str">
        <f>VLOOKUP(H1535,CODE_SHEET!$A$2:$G$151,4,FALSE)</f>
        <v>radians</v>
      </c>
      <c r="K1535" s="1">
        <v>50</v>
      </c>
      <c r="L1535" s="1">
        <v>40</v>
      </c>
      <c r="M1535" s="1">
        <v>30</v>
      </c>
      <c r="N1535">
        <f t="shared" si="89"/>
        <v>4241.1500823462211</v>
      </c>
      <c r="O1535">
        <v>10</v>
      </c>
      <c r="P1535" t="s">
        <v>29</v>
      </c>
      <c r="Q1535" t="s">
        <v>30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f t="shared" si="87"/>
        <v>0</v>
      </c>
      <c r="Y1535">
        <f t="shared" si="88"/>
        <v>4241.1500823462211</v>
      </c>
    </row>
    <row r="1536" spans="1:25">
      <c r="A1536">
        <v>2020</v>
      </c>
      <c r="B1536" t="s">
        <v>25</v>
      </c>
      <c r="C1536">
        <v>27</v>
      </c>
      <c r="D1536" t="s">
        <v>81</v>
      </c>
      <c r="E1536">
        <v>28</v>
      </c>
      <c r="F1536" t="s">
        <v>27</v>
      </c>
      <c r="G1536">
        <v>2</v>
      </c>
      <c r="H1536" t="s">
        <v>47</v>
      </c>
      <c r="I1536" t="str">
        <f>VLOOKUP(H1536,CODE_SHEET!$A$2:$G$151,3,FALSE)</f>
        <v>Siderastrea</v>
      </c>
      <c r="J1536" t="str">
        <f>VLOOKUP(H1536,CODE_SHEET!$A$2:$G$151,4,FALSE)</f>
        <v>radians</v>
      </c>
      <c r="K1536" s="1">
        <v>40</v>
      </c>
      <c r="L1536" s="1">
        <v>30</v>
      </c>
      <c r="M1536" s="1">
        <v>30</v>
      </c>
      <c r="N1536">
        <f t="shared" si="89"/>
        <v>3298.6722862692827</v>
      </c>
      <c r="O1536">
        <v>10</v>
      </c>
      <c r="P1536" t="s">
        <v>29</v>
      </c>
      <c r="Q1536" t="s">
        <v>30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f t="shared" si="87"/>
        <v>0</v>
      </c>
      <c r="Y1536">
        <f t="shared" si="88"/>
        <v>3298.6722862692827</v>
      </c>
    </row>
    <row r="1537" spans="1:25">
      <c r="A1537">
        <v>2020</v>
      </c>
      <c r="B1537" t="s">
        <v>25</v>
      </c>
      <c r="C1537">
        <v>27</v>
      </c>
      <c r="D1537" t="s">
        <v>81</v>
      </c>
      <c r="E1537">
        <v>28</v>
      </c>
      <c r="F1537" t="s">
        <v>27</v>
      </c>
      <c r="G1537">
        <v>2</v>
      </c>
      <c r="H1537" t="s">
        <v>28</v>
      </c>
      <c r="I1537" t="str">
        <f>VLOOKUP(H1537,CODE_SHEET!$A$2:$G$151,3,FALSE)</f>
        <v>Porites</v>
      </c>
      <c r="J1537" t="str">
        <f>VLOOKUP(H1537,CODE_SHEET!$A$2:$G$151,4,FALSE)</f>
        <v>astreoides</v>
      </c>
      <c r="K1537" s="1">
        <v>10</v>
      </c>
      <c r="L1537" s="1">
        <v>15</v>
      </c>
      <c r="M1537" s="1">
        <v>5</v>
      </c>
      <c r="N1537">
        <f t="shared" si="89"/>
        <v>196.34954084936209</v>
      </c>
      <c r="O1537">
        <v>10</v>
      </c>
      <c r="P1537" t="s">
        <v>29</v>
      </c>
      <c r="Q1537" t="s">
        <v>30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f t="shared" si="87"/>
        <v>0</v>
      </c>
      <c r="Y1537">
        <f t="shared" si="88"/>
        <v>196.34954084936209</v>
      </c>
    </row>
    <row r="1538" spans="1:25">
      <c r="A1538">
        <v>2020</v>
      </c>
      <c r="B1538" t="s">
        <v>25</v>
      </c>
      <c r="C1538">
        <v>27</v>
      </c>
      <c r="D1538" t="s">
        <v>81</v>
      </c>
      <c r="E1538">
        <v>28</v>
      </c>
      <c r="F1538" t="s">
        <v>27</v>
      </c>
      <c r="G1538">
        <v>2</v>
      </c>
      <c r="H1538" t="s">
        <v>28</v>
      </c>
      <c r="I1538" t="str">
        <f>VLOOKUP(H1538,CODE_SHEET!$A$2:$G$151,3,FALSE)</f>
        <v>Porites</v>
      </c>
      <c r="J1538" t="str">
        <f>VLOOKUP(H1538,CODE_SHEET!$A$2:$G$151,4,FALSE)</f>
        <v>astreoides</v>
      </c>
      <c r="K1538" s="1">
        <v>15</v>
      </c>
      <c r="L1538" s="1">
        <v>20</v>
      </c>
      <c r="M1538" s="1">
        <v>10</v>
      </c>
      <c r="N1538">
        <f t="shared" si="89"/>
        <v>549.77871437821386</v>
      </c>
      <c r="O1538">
        <v>10</v>
      </c>
      <c r="P1538" t="s">
        <v>29</v>
      </c>
      <c r="Q1538" t="s">
        <v>30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f t="shared" ref="X1538:X1601" si="90">SUM(U1538:W1538)/100*N1538</f>
        <v>0</v>
      </c>
      <c r="Y1538">
        <f t="shared" ref="Y1538:Y1601" si="91">N1538-X1538</f>
        <v>549.77871437821386</v>
      </c>
    </row>
    <row r="1539" spans="1:25">
      <c r="A1539">
        <v>2020</v>
      </c>
      <c r="B1539" t="s">
        <v>25</v>
      </c>
      <c r="C1539">
        <v>27</v>
      </c>
      <c r="D1539" t="s">
        <v>81</v>
      </c>
      <c r="E1539">
        <v>28</v>
      </c>
      <c r="F1539" t="s">
        <v>27</v>
      </c>
      <c r="G1539">
        <v>2</v>
      </c>
      <c r="H1539" t="s">
        <v>31</v>
      </c>
      <c r="I1539" t="str">
        <f>VLOOKUP(H1539,CODE_SHEET!$A$2:$G$151,3,FALSE)</f>
        <v>Siderastrea</v>
      </c>
      <c r="J1539" t="str">
        <f>VLOOKUP(H1539,CODE_SHEET!$A$2:$G$151,4,FALSE)</f>
        <v>siderea</v>
      </c>
      <c r="K1539" s="1">
        <v>50</v>
      </c>
      <c r="L1539" s="1">
        <v>30</v>
      </c>
      <c r="M1539" s="1">
        <v>20</v>
      </c>
      <c r="N1539">
        <f t="shared" si="89"/>
        <v>2513.2741228718346</v>
      </c>
      <c r="O1539">
        <v>10</v>
      </c>
      <c r="P1539" t="s">
        <v>29</v>
      </c>
      <c r="Q1539" t="s">
        <v>30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f t="shared" si="90"/>
        <v>0</v>
      </c>
      <c r="Y1539">
        <f t="shared" si="91"/>
        <v>2513.2741228718346</v>
      </c>
    </row>
    <row r="1540" spans="1:25">
      <c r="A1540">
        <v>2020</v>
      </c>
      <c r="B1540" t="s">
        <v>25</v>
      </c>
      <c r="C1540">
        <v>27</v>
      </c>
      <c r="D1540" t="s">
        <v>81</v>
      </c>
      <c r="E1540">
        <v>28</v>
      </c>
      <c r="F1540" t="s">
        <v>27</v>
      </c>
      <c r="G1540">
        <v>2</v>
      </c>
      <c r="H1540" t="s">
        <v>49</v>
      </c>
      <c r="I1540" t="str">
        <f>VLOOKUP(H1540,CODE_SHEET!$A$2:$G$151,3,FALSE)</f>
        <v xml:space="preserve">Stephanocoenia </v>
      </c>
      <c r="J1540" t="str">
        <f>VLOOKUP(H1540,CODE_SHEET!$A$2:$G$151,4,FALSE)</f>
        <v>intersepta</v>
      </c>
      <c r="K1540" s="1">
        <v>15</v>
      </c>
      <c r="L1540" s="1">
        <v>10</v>
      </c>
      <c r="M1540" s="1">
        <v>5</v>
      </c>
      <c r="N1540">
        <f t="shared" si="89"/>
        <v>196.34954084936209</v>
      </c>
      <c r="O1540">
        <v>10</v>
      </c>
      <c r="P1540" t="s">
        <v>29</v>
      </c>
      <c r="Q1540" t="s">
        <v>30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f t="shared" si="90"/>
        <v>0</v>
      </c>
      <c r="Y1540">
        <f t="shared" si="91"/>
        <v>196.34954084936209</v>
      </c>
    </row>
    <row r="1541" spans="1:25">
      <c r="A1541">
        <v>2020</v>
      </c>
      <c r="B1541" t="s">
        <v>25</v>
      </c>
      <c r="C1541">
        <v>27</v>
      </c>
      <c r="D1541" t="s">
        <v>81</v>
      </c>
      <c r="E1541">
        <v>28</v>
      </c>
      <c r="F1541" t="s">
        <v>27</v>
      </c>
      <c r="G1541">
        <v>2</v>
      </c>
      <c r="H1541" t="s">
        <v>33</v>
      </c>
      <c r="I1541" t="str">
        <f>VLOOKUP(H1541,CODE_SHEET!$A$2:$G$151,3,FALSE)</f>
        <v>Agaricia</v>
      </c>
      <c r="J1541" t="str">
        <f>VLOOKUP(H1541,CODE_SHEET!$A$2:$G$151,4,FALSE)</f>
        <v>agaricites</v>
      </c>
      <c r="K1541" s="1">
        <v>20</v>
      </c>
      <c r="L1541" s="1">
        <v>10</v>
      </c>
      <c r="M1541" s="1">
        <v>5</v>
      </c>
      <c r="N1541">
        <f t="shared" si="89"/>
        <v>235.61944901923448</v>
      </c>
      <c r="O1541">
        <v>10</v>
      </c>
      <c r="P1541" t="s">
        <v>29</v>
      </c>
      <c r="Q1541" t="s">
        <v>30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f t="shared" si="90"/>
        <v>0</v>
      </c>
      <c r="Y1541">
        <f t="shared" si="91"/>
        <v>235.61944901923448</v>
      </c>
    </row>
    <row r="1542" spans="1:25">
      <c r="A1542">
        <v>2020</v>
      </c>
      <c r="B1542" t="s">
        <v>25</v>
      </c>
      <c r="C1542">
        <v>27</v>
      </c>
      <c r="D1542" t="s">
        <v>81</v>
      </c>
      <c r="E1542">
        <v>28</v>
      </c>
      <c r="F1542" t="s">
        <v>27</v>
      </c>
      <c r="G1542">
        <v>2</v>
      </c>
      <c r="H1542" t="s">
        <v>47</v>
      </c>
      <c r="I1542" t="str">
        <f>VLOOKUP(H1542,CODE_SHEET!$A$2:$G$151,3,FALSE)</f>
        <v>Siderastrea</v>
      </c>
      <c r="J1542" t="str">
        <f>VLOOKUP(H1542,CODE_SHEET!$A$2:$G$151,4,FALSE)</f>
        <v>radians</v>
      </c>
      <c r="K1542" s="1">
        <v>20</v>
      </c>
      <c r="L1542" s="1">
        <v>10</v>
      </c>
      <c r="M1542" s="1">
        <v>10</v>
      </c>
      <c r="N1542">
        <f t="shared" si="89"/>
        <v>471.23889803846896</v>
      </c>
      <c r="O1542">
        <v>10</v>
      </c>
      <c r="P1542" t="s">
        <v>29</v>
      </c>
      <c r="Q1542" t="s">
        <v>30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f t="shared" si="90"/>
        <v>0</v>
      </c>
      <c r="Y1542">
        <f t="shared" si="91"/>
        <v>471.23889803846896</v>
      </c>
    </row>
    <row r="1543" spans="1:25">
      <c r="A1543">
        <v>2020</v>
      </c>
      <c r="B1543" t="s">
        <v>25</v>
      </c>
      <c r="C1543">
        <v>27</v>
      </c>
      <c r="D1543" t="s">
        <v>81</v>
      </c>
      <c r="E1543">
        <v>28</v>
      </c>
      <c r="F1543" t="s">
        <v>27</v>
      </c>
      <c r="G1543">
        <v>2</v>
      </c>
      <c r="H1543" t="s">
        <v>37</v>
      </c>
      <c r="I1543" t="str">
        <f>VLOOKUP(H1543,CODE_SHEET!$A$2:$G$151,3,FALSE)</f>
        <v>Pseudodiploria</v>
      </c>
      <c r="J1543" t="str">
        <f>VLOOKUP(H1543,CODE_SHEET!$A$2:$G$151,4,FALSE)</f>
        <v>strigosa</v>
      </c>
      <c r="K1543" s="1">
        <v>30</v>
      </c>
      <c r="L1543" s="1">
        <v>30</v>
      </c>
      <c r="M1543" s="1">
        <v>20</v>
      </c>
      <c r="N1543">
        <f t="shared" si="89"/>
        <v>1884.9555921538758</v>
      </c>
      <c r="O1543">
        <v>10</v>
      </c>
      <c r="P1543" t="s">
        <v>29</v>
      </c>
      <c r="Q1543" t="s">
        <v>30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f t="shared" si="90"/>
        <v>0</v>
      </c>
      <c r="Y1543">
        <f t="shared" si="91"/>
        <v>1884.9555921538758</v>
      </c>
    </row>
    <row r="1544" spans="1:25">
      <c r="A1544">
        <v>2020</v>
      </c>
      <c r="B1544" t="s">
        <v>25</v>
      </c>
      <c r="C1544">
        <v>27</v>
      </c>
      <c r="D1544" t="s">
        <v>81</v>
      </c>
      <c r="E1544">
        <v>28</v>
      </c>
      <c r="F1544" t="s">
        <v>27</v>
      </c>
      <c r="G1544">
        <v>2</v>
      </c>
      <c r="H1544" t="s">
        <v>37</v>
      </c>
      <c r="I1544" t="str">
        <f>VLOOKUP(H1544,CODE_SHEET!$A$2:$G$151,3,FALSE)</f>
        <v>Pseudodiploria</v>
      </c>
      <c r="J1544" t="str">
        <f>VLOOKUP(H1544,CODE_SHEET!$A$2:$G$151,4,FALSE)</f>
        <v>strigosa</v>
      </c>
      <c r="K1544" s="1">
        <v>25</v>
      </c>
      <c r="L1544" s="1">
        <v>25</v>
      </c>
      <c r="M1544" s="1">
        <v>20</v>
      </c>
      <c r="N1544">
        <f t="shared" si="89"/>
        <v>1570.7963267948967</v>
      </c>
      <c r="O1544">
        <v>10</v>
      </c>
      <c r="P1544" t="s">
        <v>29</v>
      </c>
      <c r="Q1544" t="s">
        <v>30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f t="shared" si="90"/>
        <v>0</v>
      </c>
      <c r="Y1544">
        <f t="shared" si="91"/>
        <v>1570.7963267948967</v>
      </c>
    </row>
    <row r="1545" spans="1:25">
      <c r="A1545">
        <v>2020</v>
      </c>
      <c r="B1545" t="s">
        <v>25</v>
      </c>
      <c r="C1545">
        <v>27</v>
      </c>
      <c r="D1545" t="s">
        <v>81</v>
      </c>
      <c r="E1545">
        <v>28</v>
      </c>
      <c r="F1545" t="s">
        <v>27</v>
      </c>
      <c r="G1545">
        <v>2</v>
      </c>
      <c r="H1545" t="s">
        <v>28</v>
      </c>
      <c r="I1545" t="str">
        <f>VLOOKUP(H1545,CODE_SHEET!$A$2:$G$151,3,FALSE)</f>
        <v>Porites</v>
      </c>
      <c r="J1545" t="str">
        <f>VLOOKUP(H1545,CODE_SHEET!$A$2:$G$151,4,FALSE)</f>
        <v>astreoides</v>
      </c>
      <c r="K1545" s="1">
        <v>20</v>
      </c>
      <c r="L1545" s="1">
        <v>15</v>
      </c>
      <c r="M1545" s="1">
        <v>10</v>
      </c>
      <c r="N1545">
        <f t="shared" si="89"/>
        <v>549.77871437821386</v>
      </c>
      <c r="O1545">
        <v>10</v>
      </c>
      <c r="P1545" t="s">
        <v>29</v>
      </c>
      <c r="Q1545" t="s">
        <v>30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f t="shared" si="90"/>
        <v>0</v>
      </c>
      <c r="Y1545">
        <f t="shared" si="91"/>
        <v>549.77871437821386</v>
      </c>
    </row>
    <row r="1546" spans="1:25">
      <c r="A1546">
        <v>2020</v>
      </c>
      <c r="B1546" t="s">
        <v>25</v>
      </c>
      <c r="C1546">
        <v>27</v>
      </c>
      <c r="D1546" t="s">
        <v>81</v>
      </c>
      <c r="E1546">
        <v>28</v>
      </c>
      <c r="F1546" t="s">
        <v>27</v>
      </c>
      <c r="G1546">
        <v>2</v>
      </c>
      <c r="H1546" t="s">
        <v>62</v>
      </c>
      <c r="I1546" t="str">
        <f>VLOOKUP(H1546,CODE_SHEET!$A$2:$G$151,3,FALSE)</f>
        <v>Millepora</v>
      </c>
      <c r="J1546" t="str">
        <f>VLOOKUP(H1546,CODE_SHEET!$A$2:$G$151,4,FALSE)</f>
        <v>alcicornis</v>
      </c>
      <c r="K1546" s="1">
        <v>10</v>
      </c>
      <c r="L1546" s="1">
        <v>5</v>
      </c>
      <c r="M1546" s="1">
        <v>10</v>
      </c>
      <c r="N1546">
        <f t="shared" si="89"/>
        <v>235.61944901923448</v>
      </c>
      <c r="O1546">
        <v>10</v>
      </c>
      <c r="P1546" t="s">
        <v>29</v>
      </c>
      <c r="Q1546" t="s">
        <v>30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f t="shared" si="90"/>
        <v>0</v>
      </c>
      <c r="Y1546">
        <f t="shared" si="91"/>
        <v>235.61944901923448</v>
      </c>
    </row>
    <row r="1547" spans="1:25">
      <c r="A1547">
        <v>2020</v>
      </c>
      <c r="B1547" t="s">
        <v>25</v>
      </c>
      <c r="C1547">
        <v>27</v>
      </c>
      <c r="D1547" t="s">
        <v>81</v>
      </c>
      <c r="E1547">
        <v>28</v>
      </c>
      <c r="F1547" t="s">
        <v>27</v>
      </c>
      <c r="G1547">
        <v>2</v>
      </c>
      <c r="H1547" t="s">
        <v>28</v>
      </c>
      <c r="I1547" t="str">
        <f>VLOOKUP(H1547,CODE_SHEET!$A$2:$G$151,3,FALSE)</f>
        <v>Porites</v>
      </c>
      <c r="J1547" t="str">
        <f>VLOOKUP(H1547,CODE_SHEET!$A$2:$G$151,4,FALSE)</f>
        <v>astreoides</v>
      </c>
      <c r="K1547" s="1">
        <v>20</v>
      </c>
      <c r="L1547" s="1">
        <v>15</v>
      </c>
      <c r="M1547" s="1">
        <v>5</v>
      </c>
      <c r="N1547">
        <f t="shared" si="89"/>
        <v>274.88935718910693</v>
      </c>
      <c r="O1547">
        <v>10</v>
      </c>
      <c r="P1547" t="s">
        <v>29</v>
      </c>
      <c r="Q1547" t="s">
        <v>30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f t="shared" si="90"/>
        <v>0</v>
      </c>
      <c r="Y1547">
        <f t="shared" si="91"/>
        <v>274.88935718910693</v>
      </c>
    </row>
    <row r="1548" spans="1:25">
      <c r="A1548">
        <v>2020</v>
      </c>
      <c r="B1548" t="s">
        <v>25</v>
      </c>
      <c r="C1548">
        <v>27</v>
      </c>
      <c r="D1548" t="s">
        <v>81</v>
      </c>
      <c r="E1548">
        <v>28</v>
      </c>
      <c r="F1548" t="s">
        <v>27</v>
      </c>
      <c r="G1548">
        <v>2</v>
      </c>
      <c r="H1548" t="s">
        <v>33</v>
      </c>
      <c r="I1548" t="str">
        <f>VLOOKUP(H1548,CODE_SHEET!$A$2:$G$151,3,FALSE)</f>
        <v>Agaricia</v>
      </c>
      <c r="J1548" t="str">
        <f>VLOOKUP(H1548,CODE_SHEET!$A$2:$G$151,4,FALSE)</f>
        <v>agaricites</v>
      </c>
      <c r="K1548" s="1">
        <v>20</v>
      </c>
      <c r="L1548" s="1">
        <v>10</v>
      </c>
      <c r="M1548" s="1">
        <v>5</v>
      </c>
      <c r="N1548">
        <f t="shared" si="89"/>
        <v>235.61944901923448</v>
      </c>
      <c r="O1548">
        <v>10</v>
      </c>
      <c r="P1548" t="s">
        <v>29</v>
      </c>
      <c r="Q1548" t="s">
        <v>30</v>
      </c>
      <c r="R1548">
        <v>0</v>
      </c>
      <c r="S1548">
        <v>5</v>
      </c>
      <c r="T1548">
        <v>0</v>
      </c>
      <c r="U1548">
        <v>0</v>
      </c>
      <c r="V1548">
        <v>0</v>
      </c>
      <c r="W1548">
        <v>0</v>
      </c>
      <c r="X1548">
        <f t="shared" si="90"/>
        <v>0</v>
      </c>
      <c r="Y1548">
        <f t="shared" si="91"/>
        <v>235.61944901923448</v>
      </c>
    </row>
    <row r="1549" spans="1:25">
      <c r="A1549">
        <v>2020</v>
      </c>
      <c r="B1549" t="s">
        <v>25</v>
      </c>
      <c r="C1549">
        <v>27</v>
      </c>
      <c r="D1549" t="s">
        <v>81</v>
      </c>
      <c r="E1549">
        <v>28</v>
      </c>
      <c r="F1549" t="s">
        <v>27</v>
      </c>
      <c r="G1549">
        <v>2</v>
      </c>
      <c r="H1549" t="s">
        <v>43</v>
      </c>
      <c r="I1549" t="str">
        <f>VLOOKUP(H1549,CODE_SHEET!$A$2:$G$151,3,FALSE)</f>
        <v>Montastraea</v>
      </c>
      <c r="J1549" t="str">
        <f>VLOOKUP(H1549,CODE_SHEET!$A$2:$G$151,4,FALSE)</f>
        <v>cavernosa</v>
      </c>
      <c r="K1549" s="1">
        <v>20</v>
      </c>
      <c r="L1549" s="1">
        <v>25</v>
      </c>
      <c r="M1549" s="1">
        <v>25</v>
      </c>
      <c r="N1549">
        <f t="shared" si="89"/>
        <v>1767.1458676442585</v>
      </c>
      <c r="O1549">
        <v>10</v>
      </c>
      <c r="P1549" t="s">
        <v>29</v>
      </c>
      <c r="Q1549" t="s">
        <v>30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10</v>
      </c>
      <c r="X1549">
        <f t="shared" si="90"/>
        <v>176.71458676442586</v>
      </c>
      <c r="Y1549">
        <f t="shared" si="91"/>
        <v>1590.4312808798327</v>
      </c>
    </row>
    <row r="1550" spans="1:25">
      <c r="A1550">
        <v>2020</v>
      </c>
      <c r="B1550" t="s">
        <v>25</v>
      </c>
      <c r="C1550">
        <v>27</v>
      </c>
      <c r="D1550" t="s">
        <v>81</v>
      </c>
      <c r="E1550">
        <v>28</v>
      </c>
      <c r="F1550" t="s">
        <v>27</v>
      </c>
      <c r="G1550">
        <v>2</v>
      </c>
      <c r="H1550" t="s">
        <v>33</v>
      </c>
      <c r="I1550" t="str">
        <f>VLOOKUP(H1550,CODE_SHEET!$A$2:$G$151,3,FALSE)</f>
        <v>Agaricia</v>
      </c>
      <c r="J1550" t="str">
        <f>VLOOKUP(H1550,CODE_SHEET!$A$2:$G$151,4,FALSE)</f>
        <v>agaricites</v>
      </c>
      <c r="K1550" s="1">
        <v>20</v>
      </c>
      <c r="L1550" s="1">
        <v>25</v>
      </c>
      <c r="M1550" s="1">
        <v>10</v>
      </c>
      <c r="N1550">
        <f t="shared" si="89"/>
        <v>706.85834705770344</v>
      </c>
      <c r="O1550">
        <v>10</v>
      </c>
      <c r="P1550" t="s">
        <v>29</v>
      </c>
      <c r="Q1550" t="s">
        <v>30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f t="shared" si="90"/>
        <v>0</v>
      </c>
      <c r="Y1550">
        <f t="shared" si="91"/>
        <v>706.85834705770344</v>
      </c>
    </row>
    <row r="1551" spans="1:25">
      <c r="A1551">
        <v>2020</v>
      </c>
      <c r="B1551" t="s">
        <v>25</v>
      </c>
      <c r="C1551">
        <v>27</v>
      </c>
      <c r="D1551" t="s">
        <v>81</v>
      </c>
      <c r="E1551">
        <v>28</v>
      </c>
      <c r="F1551" t="s">
        <v>27</v>
      </c>
      <c r="G1551">
        <v>2</v>
      </c>
      <c r="H1551" t="s">
        <v>37</v>
      </c>
      <c r="I1551" t="str">
        <f>VLOOKUP(H1551,CODE_SHEET!$A$2:$G$151,3,FALSE)</f>
        <v>Pseudodiploria</v>
      </c>
      <c r="J1551" t="str">
        <f>VLOOKUP(H1551,CODE_SHEET!$A$2:$G$151,4,FALSE)</f>
        <v>strigosa</v>
      </c>
      <c r="K1551" s="1">
        <v>30</v>
      </c>
      <c r="L1551" s="1">
        <v>20</v>
      </c>
      <c r="M1551" s="1">
        <v>15</v>
      </c>
      <c r="N1551">
        <f t="shared" si="89"/>
        <v>1178.0972450961724</v>
      </c>
      <c r="O1551">
        <v>10</v>
      </c>
      <c r="P1551" t="s">
        <v>29</v>
      </c>
      <c r="Q1551" t="s">
        <v>30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f t="shared" si="90"/>
        <v>0</v>
      </c>
      <c r="Y1551">
        <f t="shared" si="91"/>
        <v>1178.0972450961724</v>
      </c>
    </row>
    <row r="1552" spans="1:25">
      <c r="A1552">
        <v>2020</v>
      </c>
      <c r="B1552" t="s">
        <v>25</v>
      </c>
      <c r="C1552">
        <v>27</v>
      </c>
      <c r="D1552" t="s">
        <v>81</v>
      </c>
      <c r="E1552">
        <v>28</v>
      </c>
      <c r="F1552" t="s">
        <v>27</v>
      </c>
      <c r="G1552">
        <v>2</v>
      </c>
      <c r="H1552" t="s">
        <v>37</v>
      </c>
      <c r="I1552" t="str">
        <f>VLOOKUP(H1552,CODE_SHEET!$A$2:$G$151,3,FALSE)</f>
        <v>Pseudodiploria</v>
      </c>
      <c r="J1552" t="str">
        <f>VLOOKUP(H1552,CODE_SHEET!$A$2:$G$151,4,FALSE)</f>
        <v>strigosa</v>
      </c>
      <c r="K1552" s="1">
        <v>20</v>
      </c>
      <c r="L1552" s="1">
        <v>30</v>
      </c>
      <c r="M1552" s="1">
        <v>25</v>
      </c>
      <c r="N1552">
        <f t="shared" si="89"/>
        <v>1963.4954084936207</v>
      </c>
      <c r="O1552">
        <v>10</v>
      </c>
      <c r="P1552" t="s">
        <v>29</v>
      </c>
      <c r="Q1552" t="s">
        <v>30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f t="shared" si="90"/>
        <v>0</v>
      </c>
      <c r="Y1552">
        <f t="shared" si="91"/>
        <v>1963.4954084936207</v>
      </c>
    </row>
    <row r="1553" spans="1:25">
      <c r="A1553">
        <v>2020</v>
      </c>
      <c r="B1553" t="s">
        <v>25</v>
      </c>
      <c r="C1553">
        <v>27</v>
      </c>
      <c r="D1553" t="s">
        <v>81</v>
      </c>
      <c r="E1553">
        <v>28</v>
      </c>
      <c r="F1553" t="s">
        <v>27</v>
      </c>
      <c r="G1553">
        <v>2</v>
      </c>
      <c r="H1553" t="s">
        <v>33</v>
      </c>
      <c r="I1553" t="str">
        <f>VLOOKUP(H1553,CODE_SHEET!$A$2:$G$151,3,FALSE)</f>
        <v>Agaricia</v>
      </c>
      <c r="J1553" t="str">
        <f>VLOOKUP(H1553,CODE_SHEET!$A$2:$G$151,4,FALSE)</f>
        <v>agaricites</v>
      </c>
      <c r="K1553" s="1">
        <v>30</v>
      </c>
      <c r="L1553" s="1">
        <v>10</v>
      </c>
      <c r="M1553" s="1">
        <v>10</v>
      </c>
      <c r="N1553">
        <f t="shared" si="89"/>
        <v>628.31853071795865</v>
      </c>
      <c r="O1553">
        <v>10</v>
      </c>
      <c r="P1553" t="s">
        <v>29</v>
      </c>
      <c r="Q1553" t="s">
        <v>30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f t="shared" si="90"/>
        <v>0</v>
      </c>
      <c r="Y1553">
        <f t="shared" si="91"/>
        <v>628.31853071795865</v>
      </c>
    </row>
    <row r="1554" spans="1:25">
      <c r="A1554">
        <v>2020</v>
      </c>
      <c r="B1554" t="s">
        <v>25</v>
      </c>
      <c r="C1554">
        <v>27</v>
      </c>
      <c r="D1554" t="s">
        <v>81</v>
      </c>
      <c r="E1554">
        <v>28</v>
      </c>
      <c r="F1554" t="s">
        <v>27</v>
      </c>
      <c r="G1554">
        <v>2</v>
      </c>
      <c r="H1554" t="s">
        <v>43</v>
      </c>
      <c r="I1554" t="str">
        <f>VLOOKUP(H1554,CODE_SHEET!$A$2:$G$151,3,FALSE)</f>
        <v>Montastraea</v>
      </c>
      <c r="J1554" t="str">
        <f>VLOOKUP(H1554,CODE_SHEET!$A$2:$G$151,4,FALSE)</f>
        <v>cavernosa</v>
      </c>
      <c r="K1554" s="1">
        <v>30</v>
      </c>
      <c r="L1554" s="1">
        <v>30</v>
      </c>
      <c r="M1554" s="1">
        <v>20</v>
      </c>
      <c r="N1554">
        <f t="shared" si="89"/>
        <v>1884.9555921538758</v>
      </c>
      <c r="O1554">
        <v>10</v>
      </c>
      <c r="P1554" t="s">
        <v>29</v>
      </c>
      <c r="Q1554" t="s">
        <v>30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40</v>
      </c>
      <c r="X1554">
        <f t="shared" si="90"/>
        <v>753.9822368615504</v>
      </c>
      <c r="Y1554">
        <f t="shared" si="91"/>
        <v>1130.9733552923253</v>
      </c>
    </row>
    <row r="1555" spans="1:25">
      <c r="A1555">
        <v>2020</v>
      </c>
      <c r="B1555" t="s">
        <v>25</v>
      </c>
      <c r="C1555">
        <v>27</v>
      </c>
      <c r="D1555" t="s">
        <v>81</v>
      </c>
      <c r="E1555">
        <v>28</v>
      </c>
      <c r="F1555" t="s">
        <v>27</v>
      </c>
      <c r="G1555">
        <v>2</v>
      </c>
      <c r="H1555" t="s">
        <v>47</v>
      </c>
      <c r="I1555" t="str">
        <f>VLOOKUP(H1555,CODE_SHEET!$A$2:$G$151,3,FALSE)</f>
        <v>Siderastrea</v>
      </c>
      <c r="J1555" t="str">
        <f>VLOOKUP(H1555,CODE_SHEET!$A$2:$G$151,4,FALSE)</f>
        <v>radians</v>
      </c>
      <c r="K1555" s="1">
        <v>25</v>
      </c>
      <c r="L1555" s="1">
        <v>25</v>
      </c>
      <c r="M1555" s="1">
        <v>25</v>
      </c>
      <c r="N1555">
        <f t="shared" si="89"/>
        <v>1963.4954084936207</v>
      </c>
      <c r="O1555">
        <v>10</v>
      </c>
      <c r="P1555" t="s">
        <v>29</v>
      </c>
      <c r="Q1555" t="s">
        <v>30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f t="shared" si="90"/>
        <v>0</v>
      </c>
      <c r="Y1555">
        <f t="shared" si="91"/>
        <v>1963.4954084936207</v>
      </c>
    </row>
    <row r="1556" spans="1:25">
      <c r="A1556">
        <v>2020</v>
      </c>
      <c r="B1556" t="s">
        <v>25</v>
      </c>
      <c r="C1556">
        <v>27</v>
      </c>
      <c r="D1556" t="s">
        <v>81</v>
      </c>
      <c r="E1556">
        <v>28</v>
      </c>
      <c r="F1556" t="s">
        <v>27</v>
      </c>
      <c r="G1556">
        <v>2</v>
      </c>
      <c r="H1556" t="s">
        <v>31</v>
      </c>
      <c r="I1556" t="str">
        <f>VLOOKUP(H1556,CODE_SHEET!$A$2:$G$151,3,FALSE)</f>
        <v>Siderastrea</v>
      </c>
      <c r="J1556" t="str">
        <f>VLOOKUP(H1556,CODE_SHEET!$A$2:$G$151,4,FALSE)</f>
        <v>siderea</v>
      </c>
      <c r="K1556" s="1">
        <v>50</v>
      </c>
      <c r="L1556" s="1">
        <v>55</v>
      </c>
      <c r="M1556" s="1">
        <v>25</v>
      </c>
      <c r="N1556">
        <f t="shared" si="89"/>
        <v>4123.3403578366033</v>
      </c>
      <c r="O1556">
        <v>10</v>
      </c>
      <c r="P1556" t="s">
        <v>29</v>
      </c>
      <c r="Q1556" t="s">
        <v>30</v>
      </c>
      <c r="R1556">
        <v>0</v>
      </c>
      <c r="S1556">
        <v>90</v>
      </c>
      <c r="T1556">
        <v>0</v>
      </c>
      <c r="U1556">
        <v>0</v>
      </c>
      <c r="V1556">
        <v>0</v>
      </c>
      <c r="W1556">
        <v>0</v>
      </c>
      <c r="X1556">
        <f t="shared" si="90"/>
        <v>0</v>
      </c>
      <c r="Y1556">
        <f t="shared" si="91"/>
        <v>4123.3403578366033</v>
      </c>
    </row>
    <row r="1557" spans="1:25">
      <c r="A1557">
        <v>2020</v>
      </c>
      <c r="B1557" t="s">
        <v>25</v>
      </c>
      <c r="C1557">
        <v>27</v>
      </c>
      <c r="D1557" t="s">
        <v>81</v>
      </c>
      <c r="E1557">
        <v>28</v>
      </c>
      <c r="F1557" t="s">
        <v>27</v>
      </c>
      <c r="G1557">
        <v>2</v>
      </c>
      <c r="H1557" t="s">
        <v>62</v>
      </c>
      <c r="I1557" t="str">
        <f>VLOOKUP(H1557,CODE_SHEET!$A$2:$G$151,3,FALSE)</f>
        <v>Millepora</v>
      </c>
      <c r="J1557" t="str">
        <f>VLOOKUP(H1557,CODE_SHEET!$A$2:$G$151,4,FALSE)</f>
        <v>alcicornis</v>
      </c>
      <c r="K1557" s="1">
        <v>10</v>
      </c>
      <c r="L1557" s="1">
        <v>5</v>
      </c>
      <c r="M1557" s="1">
        <v>10</v>
      </c>
      <c r="N1557">
        <f t="shared" si="89"/>
        <v>235.61944901923448</v>
      </c>
      <c r="O1557">
        <v>10</v>
      </c>
      <c r="P1557" t="s">
        <v>29</v>
      </c>
      <c r="Q1557" t="s">
        <v>30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f t="shared" si="90"/>
        <v>0</v>
      </c>
      <c r="Y1557">
        <f t="shared" si="91"/>
        <v>235.61944901923448</v>
      </c>
    </row>
    <row r="1558" spans="1:25">
      <c r="A1558">
        <v>2020</v>
      </c>
      <c r="B1558" t="s">
        <v>25</v>
      </c>
      <c r="C1558">
        <v>27</v>
      </c>
      <c r="D1558" t="s">
        <v>81</v>
      </c>
      <c r="E1558">
        <v>28</v>
      </c>
      <c r="F1558" t="s">
        <v>27</v>
      </c>
      <c r="G1558">
        <v>2</v>
      </c>
      <c r="H1558" t="s">
        <v>37</v>
      </c>
      <c r="I1558" t="str">
        <f>VLOOKUP(H1558,CODE_SHEET!$A$2:$G$151,3,FALSE)</f>
        <v>Pseudodiploria</v>
      </c>
      <c r="J1558" t="str">
        <f>VLOOKUP(H1558,CODE_SHEET!$A$2:$G$151,4,FALSE)</f>
        <v>strigosa</v>
      </c>
      <c r="K1558" s="1">
        <v>40</v>
      </c>
      <c r="L1558" s="1">
        <v>20</v>
      </c>
      <c r="M1558" s="1">
        <v>20</v>
      </c>
      <c r="N1558">
        <f t="shared" si="89"/>
        <v>1884.9555921538758</v>
      </c>
      <c r="O1558">
        <v>10</v>
      </c>
      <c r="P1558" t="s">
        <v>29</v>
      </c>
      <c r="Q1558" t="s">
        <v>30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f t="shared" si="90"/>
        <v>0</v>
      </c>
      <c r="Y1558">
        <f t="shared" si="91"/>
        <v>1884.9555921538758</v>
      </c>
    </row>
    <row r="1559" spans="1:25">
      <c r="A1559">
        <v>2020</v>
      </c>
      <c r="B1559" t="s">
        <v>25</v>
      </c>
      <c r="C1559">
        <v>27</v>
      </c>
      <c r="D1559" t="s">
        <v>81</v>
      </c>
      <c r="E1559">
        <v>28</v>
      </c>
      <c r="F1559" t="s">
        <v>27</v>
      </c>
      <c r="G1559">
        <v>2</v>
      </c>
      <c r="H1559" t="s">
        <v>47</v>
      </c>
      <c r="I1559" t="str">
        <f>VLOOKUP(H1559,CODE_SHEET!$A$2:$G$151,3,FALSE)</f>
        <v>Siderastrea</v>
      </c>
      <c r="J1559" t="str">
        <f>VLOOKUP(H1559,CODE_SHEET!$A$2:$G$151,4,FALSE)</f>
        <v>radians</v>
      </c>
      <c r="K1559" s="1">
        <v>25</v>
      </c>
      <c r="L1559" s="1">
        <v>25</v>
      </c>
      <c r="M1559" s="1">
        <v>25</v>
      </c>
      <c r="N1559">
        <f t="shared" si="89"/>
        <v>1963.4954084936207</v>
      </c>
      <c r="O1559">
        <v>10</v>
      </c>
      <c r="P1559" t="s">
        <v>41</v>
      </c>
      <c r="Q1559" t="s">
        <v>45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f t="shared" si="90"/>
        <v>0</v>
      </c>
      <c r="Y1559">
        <f t="shared" si="91"/>
        <v>1963.4954084936207</v>
      </c>
    </row>
    <row r="1560" spans="1:25">
      <c r="A1560">
        <v>2020</v>
      </c>
      <c r="B1560" t="s">
        <v>25</v>
      </c>
      <c r="C1560">
        <v>27</v>
      </c>
      <c r="D1560" t="s">
        <v>81</v>
      </c>
      <c r="E1560">
        <v>28</v>
      </c>
      <c r="F1560" t="s">
        <v>27</v>
      </c>
      <c r="G1560">
        <v>2</v>
      </c>
      <c r="H1560" t="s">
        <v>37</v>
      </c>
      <c r="I1560" t="str">
        <f>VLOOKUP(H1560,CODE_SHEET!$A$2:$G$151,3,FALSE)</f>
        <v>Pseudodiploria</v>
      </c>
      <c r="J1560" t="str">
        <f>VLOOKUP(H1560,CODE_SHEET!$A$2:$G$151,4,FALSE)</f>
        <v>strigosa</v>
      </c>
      <c r="K1560" s="1">
        <v>20</v>
      </c>
      <c r="L1560" s="1">
        <v>20</v>
      </c>
      <c r="M1560" s="1">
        <v>25</v>
      </c>
      <c r="N1560">
        <f t="shared" si="89"/>
        <v>1570.7963267948965</v>
      </c>
      <c r="O1560">
        <v>10</v>
      </c>
      <c r="P1560" t="s">
        <v>29</v>
      </c>
      <c r="Q1560" t="s">
        <v>30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f t="shared" si="90"/>
        <v>0</v>
      </c>
      <c r="Y1560">
        <f t="shared" si="91"/>
        <v>1570.7963267948965</v>
      </c>
    </row>
    <row r="1561" spans="1:25">
      <c r="A1561">
        <v>2020</v>
      </c>
      <c r="B1561" t="s">
        <v>25</v>
      </c>
      <c r="C1561">
        <v>27</v>
      </c>
      <c r="D1561" t="s">
        <v>81</v>
      </c>
      <c r="E1561">
        <v>28</v>
      </c>
      <c r="F1561" t="s">
        <v>27</v>
      </c>
      <c r="G1561">
        <v>2</v>
      </c>
      <c r="H1561" t="s">
        <v>43</v>
      </c>
      <c r="I1561" t="str">
        <f>VLOOKUP(H1561,CODE_SHEET!$A$2:$G$151,3,FALSE)</f>
        <v>Montastraea</v>
      </c>
      <c r="J1561" t="str">
        <f>VLOOKUP(H1561,CODE_SHEET!$A$2:$G$151,4,FALSE)</f>
        <v>cavernosa</v>
      </c>
      <c r="K1561" s="1">
        <v>40</v>
      </c>
      <c r="L1561" s="1">
        <v>30</v>
      </c>
      <c r="M1561" s="1">
        <v>35</v>
      </c>
      <c r="N1561">
        <f t="shared" si="89"/>
        <v>3848.4510006474966</v>
      </c>
      <c r="O1561">
        <v>10</v>
      </c>
      <c r="P1561" t="s">
        <v>29</v>
      </c>
      <c r="Q1561" t="s">
        <v>30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25</v>
      </c>
      <c r="X1561">
        <f t="shared" si="90"/>
        <v>962.11275016187415</v>
      </c>
      <c r="Y1561">
        <f t="shared" si="91"/>
        <v>2886.3382504856227</v>
      </c>
    </row>
    <row r="1562" spans="1:25">
      <c r="A1562">
        <v>2020</v>
      </c>
      <c r="B1562" t="s">
        <v>25</v>
      </c>
      <c r="C1562">
        <v>27</v>
      </c>
      <c r="D1562" t="s">
        <v>81</v>
      </c>
      <c r="E1562">
        <v>28</v>
      </c>
      <c r="F1562" t="s">
        <v>27</v>
      </c>
      <c r="G1562">
        <v>2</v>
      </c>
      <c r="H1562" t="s">
        <v>33</v>
      </c>
      <c r="I1562" t="str">
        <f>VLOOKUP(H1562,CODE_SHEET!$A$2:$G$151,3,FALSE)</f>
        <v>Agaricia</v>
      </c>
      <c r="J1562" t="str">
        <f>VLOOKUP(H1562,CODE_SHEET!$A$2:$G$151,4,FALSE)</f>
        <v>agaricites</v>
      </c>
      <c r="K1562" s="1">
        <v>15</v>
      </c>
      <c r="L1562" s="1">
        <v>10</v>
      </c>
      <c r="M1562" s="1">
        <v>10</v>
      </c>
      <c r="N1562">
        <f t="shared" si="89"/>
        <v>392.69908169872417</v>
      </c>
      <c r="O1562">
        <v>10</v>
      </c>
      <c r="P1562" t="s">
        <v>29</v>
      </c>
      <c r="Q1562" t="s">
        <v>30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f t="shared" si="90"/>
        <v>0</v>
      </c>
      <c r="Y1562">
        <f t="shared" si="91"/>
        <v>392.69908169872417</v>
      </c>
    </row>
    <row r="1563" spans="1:25">
      <c r="A1563">
        <v>2020</v>
      </c>
      <c r="B1563" t="s">
        <v>25</v>
      </c>
      <c r="C1563">
        <v>27</v>
      </c>
      <c r="D1563" t="s">
        <v>81</v>
      </c>
      <c r="E1563">
        <v>28</v>
      </c>
      <c r="F1563" t="s">
        <v>27</v>
      </c>
      <c r="G1563">
        <v>2</v>
      </c>
      <c r="H1563" t="s">
        <v>40</v>
      </c>
      <c r="I1563" t="str">
        <f>VLOOKUP(H1563,CODE_SHEET!$A$2:$G$151,3,FALSE)</f>
        <v>Porites</v>
      </c>
      <c r="J1563" t="str">
        <f>VLOOKUP(H1563,CODE_SHEET!$A$2:$G$151,4,FALSE)</f>
        <v>furcata</v>
      </c>
      <c r="K1563" s="1">
        <v>15</v>
      </c>
      <c r="L1563" s="1">
        <v>15</v>
      </c>
      <c r="M1563" s="1">
        <v>10</v>
      </c>
      <c r="N1563">
        <f t="shared" si="89"/>
        <v>471.23889803846896</v>
      </c>
      <c r="O1563">
        <v>10</v>
      </c>
      <c r="P1563" t="s">
        <v>29</v>
      </c>
      <c r="Q1563" t="s">
        <v>30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f t="shared" si="90"/>
        <v>0</v>
      </c>
      <c r="Y1563">
        <f t="shared" si="91"/>
        <v>471.23889803846896</v>
      </c>
    </row>
    <row r="1564" spans="1:25">
      <c r="A1564">
        <v>2020</v>
      </c>
      <c r="B1564" t="s">
        <v>25</v>
      </c>
      <c r="C1564">
        <v>27</v>
      </c>
      <c r="D1564" t="s">
        <v>81</v>
      </c>
      <c r="E1564">
        <v>28</v>
      </c>
      <c r="F1564" t="s">
        <v>27</v>
      </c>
      <c r="G1564">
        <v>2</v>
      </c>
      <c r="H1564" t="s">
        <v>37</v>
      </c>
      <c r="I1564" t="str">
        <f>VLOOKUP(H1564,CODE_SHEET!$A$2:$G$151,3,FALSE)</f>
        <v>Pseudodiploria</v>
      </c>
      <c r="J1564" t="str">
        <f>VLOOKUP(H1564,CODE_SHEET!$A$2:$G$151,4,FALSE)</f>
        <v>strigosa</v>
      </c>
      <c r="K1564" s="1">
        <v>25</v>
      </c>
      <c r="L1564" s="1">
        <v>15</v>
      </c>
      <c r="M1564" s="1">
        <v>15</v>
      </c>
      <c r="N1564">
        <f t="shared" si="89"/>
        <v>942.47779607693792</v>
      </c>
      <c r="O1564">
        <v>10</v>
      </c>
      <c r="P1564" t="s">
        <v>29</v>
      </c>
      <c r="Q1564" t="s">
        <v>30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f t="shared" si="90"/>
        <v>0</v>
      </c>
      <c r="Y1564">
        <f t="shared" si="91"/>
        <v>942.47779607693792</v>
      </c>
    </row>
    <row r="1565" spans="1:25">
      <c r="A1565">
        <v>2020</v>
      </c>
      <c r="B1565" t="s">
        <v>25</v>
      </c>
      <c r="C1565">
        <v>27</v>
      </c>
      <c r="D1565" t="s">
        <v>81</v>
      </c>
      <c r="E1565">
        <v>28</v>
      </c>
      <c r="F1565" t="s">
        <v>27</v>
      </c>
      <c r="G1565">
        <v>2</v>
      </c>
      <c r="H1565" t="s">
        <v>39</v>
      </c>
      <c r="I1565" t="str">
        <f>VLOOKUP(H1565,CODE_SHEET!$A$2:$G$151,3,FALSE)</f>
        <v>Orbicella</v>
      </c>
      <c r="J1565" t="str">
        <f>VLOOKUP(H1565,CODE_SHEET!$A$2:$G$151,4,FALSE)</f>
        <v>faveolata</v>
      </c>
      <c r="K1565" s="1">
        <v>50</v>
      </c>
      <c r="L1565" s="1">
        <v>30</v>
      </c>
      <c r="M1565" s="1">
        <v>50</v>
      </c>
      <c r="N1565">
        <f t="shared" si="89"/>
        <v>6283.1853071795867</v>
      </c>
      <c r="O1565">
        <v>10</v>
      </c>
      <c r="P1565" t="s">
        <v>29</v>
      </c>
      <c r="Q1565" t="s">
        <v>30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40</v>
      </c>
      <c r="X1565">
        <f t="shared" si="90"/>
        <v>2513.2741228718351</v>
      </c>
      <c r="Y1565">
        <f t="shared" si="91"/>
        <v>3769.9111843077517</v>
      </c>
    </row>
    <row r="1566" spans="1:25">
      <c r="A1566">
        <v>2020</v>
      </c>
      <c r="B1566" t="s">
        <v>25</v>
      </c>
      <c r="C1566">
        <v>27</v>
      </c>
      <c r="D1566" t="s">
        <v>81</v>
      </c>
      <c r="E1566">
        <v>28</v>
      </c>
      <c r="F1566" t="s">
        <v>27</v>
      </c>
      <c r="G1566">
        <v>2</v>
      </c>
      <c r="H1566" t="s">
        <v>33</v>
      </c>
      <c r="I1566" t="str">
        <f>VLOOKUP(H1566,CODE_SHEET!$A$2:$G$151,3,FALSE)</f>
        <v>Agaricia</v>
      </c>
      <c r="J1566" t="str">
        <f>VLOOKUP(H1566,CODE_SHEET!$A$2:$G$151,4,FALSE)</f>
        <v>agaricites</v>
      </c>
      <c r="K1566" s="1">
        <v>20</v>
      </c>
      <c r="L1566" s="1">
        <v>20</v>
      </c>
      <c r="M1566" s="1">
        <v>10</v>
      </c>
      <c r="N1566">
        <f t="shared" si="89"/>
        <v>628.31853071795865</v>
      </c>
      <c r="O1566">
        <v>10</v>
      </c>
      <c r="P1566" t="s">
        <v>29</v>
      </c>
      <c r="Q1566" t="s">
        <v>30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f t="shared" si="90"/>
        <v>0</v>
      </c>
      <c r="Y1566">
        <f t="shared" si="91"/>
        <v>628.31853071795865</v>
      </c>
    </row>
    <row r="1567" spans="1:25">
      <c r="A1567">
        <v>2020</v>
      </c>
      <c r="B1567" t="s">
        <v>25</v>
      </c>
      <c r="C1567">
        <v>27</v>
      </c>
      <c r="D1567" t="s">
        <v>81</v>
      </c>
      <c r="E1567">
        <v>28</v>
      </c>
      <c r="F1567" t="s">
        <v>27</v>
      </c>
      <c r="G1567">
        <v>2</v>
      </c>
      <c r="H1567" t="s">
        <v>37</v>
      </c>
      <c r="I1567" t="str">
        <f>VLOOKUP(H1567,CODE_SHEET!$A$2:$G$151,3,FALSE)</f>
        <v>Pseudodiploria</v>
      </c>
      <c r="J1567" t="str">
        <f>VLOOKUP(H1567,CODE_SHEET!$A$2:$G$151,4,FALSE)</f>
        <v>strigosa</v>
      </c>
      <c r="K1567" s="1">
        <v>30</v>
      </c>
      <c r="L1567" s="1">
        <v>50</v>
      </c>
      <c r="M1567" s="1">
        <v>20</v>
      </c>
      <c r="N1567">
        <f t="shared" si="89"/>
        <v>2513.2741228718346</v>
      </c>
      <c r="O1567">
        <v>10</v>
      </c>
      <c r="P1567" t="s">
        <v>29</v>
      </c>
      <c r="Q1567" t="s">
        <v>30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f t="shared" si="90"/>
        <v>0</v>
      </c>
      <c r="Y1567">
        <f t="shared" si="91"/>
        <v>2513.2741228718346</v>
      </c>
    </row>
    <row r="1568" spans="1:25">
      <c r="A1568">
        <v>2020</v>
      </c>
      <c r="B1568" t="s">
        <v>25</v>
      </c>
      <c r="C1568">
        <v>27</v>
      </c>
      <c r="D1568" t="s">
        <v>81</v>
      </c>
      <c r="E1568">
        <v>28</v>
      </c>
      <c r="F1568" t="s">
        <v>27</v>
      </c>
      <c r="G1568">
        <v>2</v>
      </c>
      <c r="H1568" t="s">
        <v>31</v>
      </c>
      <c r="I1568" t="str">
        <f>VLOOKUP(H1568,CODE_SHEET!$A$2:$G$151,3,FALSE)</f>
        <v>Siderastrea</v>
      </c>
      <c r="J1568" t="str">
        <f>VLOOKUP(H1568,CODE_SHEET!$A$2:$G$151,4,FALSE)</f>
        <v>siderea</v>
      </c>
      <c r="K1568" s="1">
        <v>20</v>
      </c>
      <c r="L1568" s="1">
        <v>20</v>
      </c>
      <c r="M1568" s="1">
        <v>5</v>
      </c>
      <c r="N1568">
        <f t="shared" si="89"/>
        <v>314.15926535897933</v>
      </c>
      <c r="O1568">
        <v>10</v>
      </c>
      <c r="P1568" t="s">
        <v>29</v>
      </c>
      <c r="Q1568" t="s">
        <v>30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f t="shared" si="90"/>
        <v>0</v>
      </c>
      <c r="Y1568">
        <f t="shared" si="91"/>
        <v>314.15926535897933</v>
      </c>
    </row>
    <row r="1569" spans="1:25">
      <c r="A1569">
        <v>2020</v>
      </c>
      <c r="B1569" t="s">
        <v>25</v>
      </c>
      <c r="C1569">
        <v>27</v>
      </c>
      <c r="D1569" t="s">
        <v>81</v>
      </c>
      <c r="E1569">
        <v>28</v>
      </c>
      <c r="F1569" t="s">
        <v>27</v>
      </c>
      <c r="G1569">
        <v>2</v>
      </c>
      <c r="H1569" t="s">
        <v>28</v>
      </c>
      <c r="I1569" t="str">
        <f>VLOOKUP(H1569,CODE_SHEET!$A$2:$G$151,3,FALSE)</f>
        <v>Porites</v>
      </c>
      <c r="J1569" t="str">
        <f>VLOOKUP(H1569,CODE_SHEET!$A$2:$G$151,4,FALSE)</f>
        <v>astreoides</v>
      </c>
      <c r="K1569" s="1">
        <v>20</v>
      </c>
      <c r="L1569" s="1">
        <v>10</v>
      </c>
      <c r="M1569" s="1">
        <v>10</v>
      </c>
      <c r="N1569">
        <f t="shared" si="89"/>
        <v>471.23889803846896</v>
      </c>
      <c r="O1569">
        <v>10</v>
      </c>
      <c r="P1569" t="s">
        <v>29</v>
      </c>
      <c r="Q1569" t="s">
        <v>30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f t="shared" si="90"/>
        <v>0</v>
      </c>
      <c r="Y1569">
        <f t="shared" si="91"/>
        <v>471.23889803846896</v>
      </c>
    </row>
    <row r="1570" spans="1:25">
      <c r="A1570">
        <v>2020</v>
      </c>
      <c r="B1570" t="s">
        <v>25</v>
      </c>
      <c r="C1570">
        <v>27</v>
      </c>
      <c r="D1570" t="s">
        <v>81</v>
      </c>
      <c r="E1570">
        <v>28</v>
      </c>
      <c r="F1570" t="s">
        <v>27</v>
      </c>
      <c r="G1570">
        <v>2</v>
      </c>
      <c r="H1570" t="s">
        <v>43</v>
      </c>
      <c r="I1570" t="str">
        <f>VLOOKUP(H1570,CODE_SHEET!$A$2:$G$151,3,FALSE)</f>
        <v>Montastraea</v>
      </c>
      <c r="J1570" t="str">
        <f>VLOOKUP(H1570,CODE_SHEET!$A$2:$G$151,4,FALSE)</f>
        <v>cavernosa</v>
      </c>
      <c r="K1570" s="1">
        <v>30</v>
      </c>
      <c r="L1570" s="1">
        <v>20</v>
      </c>
      <c r="M1570" s="1">
        <v>30</v>
      </c>
      <c r="N1570">
        <f t="shared" si="89"/>
        <v>2356.1944901923448</v>
      </c>
      <c r="O1570">
        <v>10</v>
      </c>
      <c r="P1570" t="s">
        <v>29</v>
      </c>
      <c r="Q1570" t="s">
        <v>30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f t="shared" si="90"/>
        <v>0</v>
      </c>
      <c r="Y1570">
        <f t="shared" si="91"/>
        <v>2356.1944901923448</v>
      </c>
    </row>
    <row r="1571" spans="1:25">
      <c r="A1571">
        <v>2020</v>
      </c>
      <c r="B1571" t="s">
        <v>25</v>
      </c>
      <c r="C1571">
        <v>27</v>
      </c>
      <c r="D1571" t="s">
        <v>81</v>
      </c>
      <c r="E1571">
        <v>28</v>
      </c>
      <c r="F1571" t="s">
        <v>27</v>
      </c>
      <c r="G1571">
        <v>2</v>
      </c>
      <c r="H1571" t="s">
        <v>28</v>
      </c>
      <c r="I1571" t="str">
        <f>VLOOKUP(H1571,CODE_SHEET!$A$2:$G$151,3,FALSE)</f>
        <v>Porites</v>
      </c>
      <c r="J1571" t="str">
        <f>VLOOKUP(H1571,CODE_SHEET!$A$2:$G$151,4,FALSE)</f>
        <v>astreoides</v>
      </c>
      <c r="K1571" s="1">
        <v>30</v>
      </c>
      <c r="L1571" s="1">
        <v>40</v>
      </c>
      <c r="M1571" s="1">
        <v>5</v>
      </c>
      <c r="N1571">
        <f t="shared" si="89"/>
        <v>549.77871437821386</v>
      </c>
      <c r="O1571">
        <v>10</v>
      </c>
      <c r="P1571" t="s">
        <v>41</v>
      </c>
      <c r="Q1571" t="s">
        <v>60</v>
      </c>
      <c r="R1571">
        <v>0</v>
      </c>
      <c r="S1571">
        <v>0</v>
      </c>
      <c r="T1571">
        <v>0</v>
      </c>
      <c r="U1571">
        <v>0</v>
      </c>
      <c r="V1571">
        <v>40</v>
      </c>
      <c r="W1571">
        <v>0</v>
      </c>
      <c r="X1571">
        <f t="shared" si="90"/>
        <v>219.91148575128557</v>
      </c>
      <c r="Y1571">
        <f t="shared" si="91"/>
        <v>329.86722862692829</v>
      </c>
    </row>
    <row r="1572" spans="1:25">
      <c r="A1572">
        <v>2020</v>
      </c>
      <c r="B1572" t="s">
        <v>25</v>
      </c>
      <c r="C1572">
        <v>27</v>
      </c>
      <c r="D1572" t="s">
        <v>81</v>
      </c>
      <c r="E1572">
        <v>28</v>
      </c>
      <c r="F1572" t="s">
        <v>27</v>
      </c>
      <c r="G1572">
        <v>2</v>
      </c>
      <c r="H1572" t="s">
        <v>31</v>
      </c>
      <c r="I1572" t="str">
        <f>VLOOKUP(H1572,CODE_SHEET!$A$2:$G$151,3,FALSE)</f>
        <v>Siderastrea</v>
      </c>
      <c r="J1572" t="str">
        <f>VLOOKUP(H1572,CODE_SHEET!$A$2:$G$151,4,FALSE)</f>
        <v>siderea</v>
      </c>
      <c r="K1572" s="1">
        <v>20</v>
      </c>
      <c r="L1572" s="1">
        <v>20</v>
      </c>
      <c r="M1572" s="1">
        <v>5</v>
      </c>
      <c r="N1572">
        <f t="shared" si="89"/>
        <v>314.15926535897933</v>
      </c>
      <c r="O1572">
        <v>10</v>
      </c>
      <c r="P1572" t="s">
        <v>29</v>
      </c>
      <c r="Q1572" t="s">
        <v>30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f t="shared" si="90"/>
        <v>0</v>
      </c>
      <c r="Y1572">
        <f t="shared" si="91"/>
        <v>314.15926535897933</v>
      </c>
    </row>
    <row r="1573" spans="1:25">
      <c r="A1573">
        <v>2020</v>
      </c>
      <c r="B1573" t="s">
        <v>25</v>
      </c>
      <c r="C1573">
        <v>27</v>
      </c>
      <c r="D1573" t="s">
        <v>81</v>
      </c>
      <c r="E1573">
        <v>28</v>
      </c>
      <c r="F1573" t="s">
        <v>27</v>
      </c>
      <c r="G1573">
        <v>2</v>
      </c>
      <c r="H1573" t="s">
        <v>28</v>
      </c>
      <c r="I1573" t="str">
        <f>VLOOKUP(H1573,CODE_SHEET!$A$2:$G$151,3,FALSE)</f>
        <v>Porites</v>
      </c>
      <c r="J1573" t="str">
        <f>VLOOKUP(H1573,CODE_SHEET!$A$2:$G$151,4,FALSE)</f>
        <v>astreoides</v>
      </c>
      <c r="K1573" s="1">
        <v>10</v>
      </c>
      <c r="L1573" s="1">
        <v>15</v>
      </c>
      <c r="M1573" s="1">
        <v>5</v>
      </c>
      <c r="N1573">
        <f t="shared" si="89"/>
        <v>196.34954084936209</v>
      </c>
      <c r="O1573">
        <v>10</v>
      </c>
      <c r="P1573" t="s">
        <v>29</v>
      </c>
      <c r="Q1573" t="s">
        <v>30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f t="shared" si="90"/>
        <v>0</v>
      </c>
      <c r="Y1573">
        <f t="shared" si="91"/>
        <v>196.34954084936209</v>
      </c>
    </row>
    <row r="1574" spans="1:25">
      <c r="A1574">
        <v>2020</v>
      </c>
      <c r="B1574" t="s">
        <v>25</v>
      </c>
      <c r="C1574">
        <v>27</v>
      </c>
      <c r="D1574" t="s">
        <v>81</v>
      </c>
      <c r="E1574">
        <v>28</v>
      </c>
      <c r="F1574" t="s">
        <v>27</v>
      </c>
      <c r="G1574">
        <v>2</v>
      </c>
      <c r="H1574" t="s">
        <v>37</v>
      </c>
      <c r="I1574" t="str">
        <f>VLOOKUP(H1574,CODE_SHEET!$A$2:$G$151,3,FALSE)</f>
        <v>Pseudodiploria</v>
      </c>
      <c r="J1574" t="str">
        <f>VLOOKUP(H1574,CODE_SHEET!$A$2:$G$151,4,FALSE)</f>
        <v>strigosa</v>
      </c>
      <c r="K1574" s="1">
        <v>220</v>
      </c>
      <c r="L1574" s="1">
        <v>15</v>
      </c>
      <c r="M1574" s="1">
        <v>10</v>
      </c>
      <c r="N1574">
        <f t="shared" si="89"/>
        <v>3691.3713679680068</v>
      </c>
      <c r="O1574">
        <v>10</v>
      </c>
      <c r="P1574" t="s">
        <v>29</v>
      </c>
      <c r="Q1574" t="s">
        <v>30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f t="shared" si="90"/>
        <v>0</v>
      </c>
      <c r="Y1574">
        <f t="shared" si="91"/>
        <v>3691.3713679680068</v>
      </c>
    </row>
    <row r="1575" spans="1:25">
      <c r="A1575">
        <v>2020</v>
      </c>
      <c r="B1575" t="s">
        <v>25</v>
      </c>
      <c r="C1575">
        <v>27</v>
      </c>
      <c r="D1575" t="s">
        <v>81</v>
      </c>
      <c r="E1575">
        <v>28</v>
      </c>
      <c r="F1575" t="s">
        <v>27</v>
      </c>
      <c r="G1575">
        <v>2</v>
      </c>
      <c r="H1575" t="s">
        <v>48</v>
      </c>
      <c r="I1575" t="str">
        <f>VLOOKUP(H1575,CODE_SHEET!$A$2:$G$151,3,FALSE)</f>
        <v>Diploria</v>
      </c>
      <c r="J1575" t="str">
        <f>VLOOKUP(H1575,CODE_SHEET!$A$2:$G$151,4,FALSE)</f>
        <v>labyrinthyformis</v>
      </c>
      <c r="K1575" s="1">
        <v>40</v>
      </c>
      <c r="L1575" s="1">
        <v>40</v>
      </c>
      <c r="M1575" s="1">
        <v>30</v>
      </c>
      <c r="N1575">
        <f t="shared" si="89"/>
        <v>3769.9111843077517</v>
      </c>
      <c r="O1575">
        <v>10</v>
      </c>
      <c r="P1575" t="s">
        <v>29</v>
      </c>
      <c r="Q1575" t="s">
        <v>30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f t="shared" si="90"/>
        <v>0</v>
      </c>
      <c r="Y1575">
        <f t="shared" si="91"/>
        <v>3769.9111843077517</v>
      </c>
    </row>
    <row r="1576" spans="1:25">
      <c r="A1576">
        <v>2020</v>
      </c>
      <c r="B1576" t="s">
        <v>25</v>
      </c>
      <c r="C1576">
        <v>27</v>
      </c>
      <c r="D1576" t="s">
        <v>81</v>
      </c>
      <c r="E1576">
        <v>28</v>
      </c>
      <c r="F1576" t="s">
        <v>27</v>
      </c>
      <c r="G1576">
        <v>2</v>
      </c>
      <c r="H1576" t="s">
        <v>43</v>
      </c>
      <c r="I1576" t="str">
        <f>VLOOKUP(H1576,CODE_SHEET!$A$2:$G$151,3,FALSE)</f>
        <v>Montastraea</v>
      </c>
      <c r="J1576" t="str">
        <f>VLOOKUP(H1576,CODE_SHEET!$A$2:$G$151,4,FALSE)</f>
        <v>cavernosa</v>
      </c>
      <c r="K1576" s="1">
        <v>10</v>
      </c>
      <c r="L1576" s="1">
        <v>10</v>
      </c>
      <c r="M1576" s="1">
        <v>10</v>
      </c>
      <c r="N1576">
        <f t="shared" si="89"/>
        <v>314.15926535897933</v>
      </c>
      <c r="O1576">
        <v>10</v>
      </c>
      <c r="P1576" t="s">
        <v>29</v>
      </c>
      <c r="Q1576" t="s">
        <v>30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f t="shared" si="90"/>
        <v>0</v>
      </c>
      <c r="Y1576">
        <f t="shared" si="91"/>
        <v>314.15926535897933</v>
      </c>
    </row>
    <row r="1577" spans="1:25">
      <c r="A1577">
        <v>2020</v>
      </c>
      <c r="B1577" t="s">
        <v>25</v>
      </c>
      <c r="C1577">
        <v>27</v>
      </c>
      <c r="D1577" t="s">
        <v>81</v>
      </c>
      <c r="E1577">
        <v>28</v>
      </c>
      <c r="F1577" t="s">
        <v>27</v>
      </c>
      <c r="G1577">
        <v>2</v>
      </c>
      <c r="H1577" t="s">
        <v>37</v>
      </c>
      <c r="I1577" t="str">
        <f>VLOOKUP(H1577,CODE_SHEET!$A$2:$G$151,3,FALSE)</f>
        <v>Pseudodiploria</v>
      </c>
      <c r="J1577" t="str">
        <f>VLOOKUP(H1577,CODE_SHEET!$A$2:$G$151,4,FALSE)</f>
        <v>strigosa</v>
      </c>
      <c r="K1577" s="1">
        <v>10</v>
      </c>
      <c r="L1577" s="1">
        <v>10</v>
      </c>
      <c r="M1577" s="1">
        <v>5</v>
      </c>
      <c r="N1577">
        <f t="shared" si="89"/>
        <v>157.07963267948966</v>
      </c>
      <c r="O1577">
        <v>10</v>
      </c>
      <c r="P1577" t="s">
        <v>29</v>
      </c>
      <c r="Q1577" t="s">
        <v>30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f t="shared" si="90"/>
        <v>0</v>
      </c>
      <c r="Y1577">
        <f t="shared" si="91"/>
        <v>157.07963267948966</v>
      </c>
    </row>
    <row r="1578" spans="1:25">
      <c r="A1578">
        <v>2020</v>
      </c>
      <c r="B1578" t="s">
        <v>25</v>
      </c>
      <c r="C1578">
        <v>27</v>
      </c>
      <c r="D1578" t="s">
        <v>81</v>
      </c>
      <c r="E1578">
        <v>28</v>
      </c>
      <c r="F1578" t="s">
        <v>27</v>
      </c>
      <c r="G1578">
        <v>2</v>
      </c>
      <c r="H1578" t="s">
        <v>28</v>
      </c>
      <c r="I1578" t="str">
        <f>VLOOKUP(H1578,CODE_SHEET!$A$2:$G$151,3,FALSE)</f>
        <v>Porites</v>
      </c>
      <c r="J1578" t="str">
        <f>VLOOKUP(H1578,CODE_SHEET!$A$2:$G$151,4,FALSE)</f>
        <v>astreoides</v>
      </c>
      <c r="K1578" s="1">
        <v>10</v>
      </c>
      <c r="L1578" s="1">
        <v>10</v>
      </c>
      <c r="M1578" s="1">
        <v>5</v>
      </c>
      <c r="N1578">
        <f t="shared" si="89"/>
        <v>157.07963267948966</v>
      </c>
      <c r="O1578">
        <v>10</v>
      </c>
      <c r="P1578" t="s">
        <v>29</v>
      </c>
      <c r="Q1578" t="s">
        <v>30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f t="shared" si="90"/>
        <v>0</v>
      </c>
      <c r="Y1578">
        <f t="shared" si="91"/>
        <v>157.07963267948966</v>
      </c>
    </row>
    <row r="1579" spans="1:25">
      <c r="A1579">
        <v>2020</v>
      </c>
      <c r="B1579" t="s">
        <v>25</v>
      </c>
      <c r="C1579">
        <v>27</v>
      </c>
      <c r="D1579" t="s">
        <v>81</v>
      </c>
      <c r="E1579">
        <v>28</v>
      </c>
      <c r="F1579" t="s">
        <v>27</v>
      </c>
      <c r="G1579">
        <v>2</v>
      </c>
      <c r="H1579" t="s">
        <v>28</v>
      </c>
      <c r="I1579" t="str">
        <f>VLOOKUP(H1579,CODE_SHEET!$A$2:$G$151,3,FALSE)</f>
        <v>Porites</v>
      </c>
      <c r="J1579" t="str">
        <f>VLOOKUP(H1579,CODE_SHEET!$A$2:$G$151,4,FALSE)</f>
        <v>astreoides</v>
      </c>
      <c r="K1579" s="1">
        <v>20</v>
      </c>
      <c r="L1579" s="1">
        <v>10</v>
      </c>
      <c r="M1579" s="1">
        <v>5</v>
      </c>
      <c r="N1579">
        <f t="shared" si="89"/>
        <v>235.61944901923448</v>
      </c>
      <c r="O1579">
        <v>10</v>
      </c>
      <c r="P1579" t="s">
        <v>29</v>
      </c>
      <c r="Q1579" t="s">
        <v>30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f t="shared" si="90"/>
        <v>0</v>
      </c>
      <c r="Y1579">
        <f t="shared" si="91"/>
        <v>235.61944901923448</v>
      </c>
    </row>
    <row r="1580" spans="1:25">
      <c r="A1580">
        <v>2020</v>
      </c>
      <c r="B1580" t="s">
        <v>70</v>
      </c>
      <c r="C1580">
        <v>3</v>
      </c>
      <c r="D1580" t="s">
        <v>85</v>
      </c>
      <c r="E1580">
        <v>30</v>
      </c>
      <c r="F1580" t="s">
        <v>27</v>
      </c>
      <c r="G1580">
        <v>1</v>
      </c>
      <c r="H1580" t="s">
        <v>33</v>
      </c>
      <c r="I1580" t="str">
        <f>VLOOKUP(H1580,CODE_SHEET!$A$2:$G$151,3,FALSE)</f>
        <v>Agaricia</v>
      </c>
      <c r="J1580" t="str">
        <f>VLOOKUP(H1580,CODE_SHEET!$A$2:$G$151,4,FALSE)</f>
        <v>agaricites</v>
      </c>
      <c r="K1580" s="1">
        <v>15</v>
      </c>
      <c r="L1580" s="1">
        <v>10</v>
      </c>
      <c r="M1580" s="1">
        <v>15</v>
      </c>
      <c r="N1580">
        <f t="shared" si="89"/>
        <v>589.0486225480862</v>
      </c>
      <c r="O1580">
        <v>10</v>
      </c>
      <c r="P1580" t="s">
        <v>29</v>
      </c>
      <c r="Q1580" t="s">
        <v>30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f t="shared" si="90"/>
        <v>0</v>
      </c>
      <c r="Y1580">
        <f t="shared" si="91"/>
        <v>589.0486225480862</v>
      </c>
    </row>
    <row r="1581" spans="1:25">
      <c r="A1581">
        <v>2020</v>
      </c>
      <c r="B1581" t="s">
        <v>70</v>
      </c>
      <c r="C1581">
        <v>3</v>
      </c>
      <c r="D1581" t="s">
        <v>85</v>
      </c>
      <c r="E1581">
        <v>30</v>
      </c>
      <c r="F1581" t="s">
        <v>27</v>
      </c>
      <c r="G1581">
        <v>1</v>
      </c>
      <c r="H1581" t="s">
        <v>33</v>
      </c>
      <c r="I1581" t="str">
        <f>VLOOKUP(H1581,CODE_SHEET!$A$2:$G$151,3,FALSE)</f>
        <v>Agaricia</v>
      </c>
      <c r="J1581" t="str">
        <f>VLOOKUP(H1581,CODE_SHEET!$A$2:$G$151,4,FALSE)</f>
        <v>agaricites</v>
      </c>
      <c r="K1581" s="1">
        <v>14</v>
      </c>
      <c r="L1581" s="1">
        <v>10</v>
      </c>
      <c r="M1581" s="1">
        <v>14</v>
      </c>
      <c r="N1581">
        <f t="shared" si="89"/>
        <v>527.78756580308527</v>
      </c>
      <c r="O1581">
        <v>10</v>
      </c>
      <c r="P1581" t="s">
        <v>29</v>
      </c>
      <c r="Q1581" t="s">
        <v>30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f t="shared" si="90"/>
        <v>0</v>
      </c>
      <c r="Y1581">
        <f t="shared" si="91"/>
        <v>527.78756580308527</v>
      </c>
    </row>
    <row r="1582" spans="1:25">
      <c r="A1582">
        <v>2020</v>
      </c>
      <c r="B1582" t="s">
        <v>70</v>
      </c>
      <c r="C1582">
        <v>3</v>
      </c>
      <c r="D1582" t="s">
        <v>85</v>
      </c>
      <c r="E1582">
        <v>30</v>
      </c>
      <c r="F1582" t="s">
        <v>27</v>
      </c>
      <c r="G1582">
        <v>1</v>
      </c>
      <c r="H1582" t="s">
        <v>33</v>
      </c>
      <c r="I1582" t="str">
        <f>VLOOKUP(H1582,CODE_SHEET!$A$2:$G$151,3,FALSE)</f>
        <v>Agaricia</v>
      </c>
      <c r="J1582" t="str">
        <f>VLOOKUP(H1582,CODE_SHEET!$A$2:$G$151,4,FALSE)</f>
        <v>agaricites</v>
      </c>
      <c r="K1582" s="1">
        <v>22</v>
      </c>
      <c r="L1582" s="1">
        <v>8</v>
      </c>
      <c r="M1582" s="1">
        <v>18</v>
      </c>
      <c r="N1582">
        <f t="shared" si="89"/>
        <v>848.23001646924411</v>
      </c>
      <c r="O1582">
        <v>10</v>
      </c>
      <c r="P1582" t="s">
        <v>29</v>
      </c>
      <c r="Q1582" t="s">
        <v>30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80</v>
      </c>
      <c r="X1582">
        <f t="shared" si="90"/>
        <v>678.58401317539528</v>
      </c>
      <c r="Y1582">
        <f t="shared" si="91"/>
        <v>169.64600329384882</v>
      </c>
    </row>
    <row r="1583" spans="1:25">
      <c r="A1583">
        <v>2020</v>
      </c>
      <c r="B1583" t="s">
        <v>70</v>
      </c>
      <c r="C1583">
        <v>3</v>
      </c>
      <c r="D1583" t="s">
        <v>85</v>
      </c>
      <c r="E1583">
        <v>30</v>
      </c>
      <c r="F1583" t="s">
        <v>27</v>
      </c>
      <c r="G1583">
        <v>1</v>
      </c>
      <c r="H1583" t="s">
        <v>33</v>
      </c>
      <c r="I1583" t="str">
        <f>VLOOKUP(H1583,CODE_SHEET!$A$2:$G$151,3,FALSE)</f>
        <v>Agaricia</v>
      </c>
      <c r="J1583" t="str">
        <f>VLOOKUP(H1583,CODE_SHEET!$A$2:$G$151,4,FALSE)</f>
        <v>agaricites</v>
      </c>
      <c r="K1583" s="1">
        <v>12</v>
      </c>
      <c r="L1583" s="1">
        <v>10</v>
      </c>
      <c r="M1583" s="1">
        <v>10</v>
      </c>
      <c r="N1583">
        <f t="shared" si="89"/>
        <v>345.57519189487721</v>
      </c>
      <c r="O1583">
        <v>10</v>
      </c>
      <c r="P1583" t="s">
        <v>41</v>
      </c>
      <c r="Q1583" t="s">
        <v>45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f t="shared" si="90"/>
        <v>0</v>
      </c>
      <c r="Y1583">
        <f t="shared" si="91"/>
        <v>345.57519189487721</v>
      </c>
    </row>
    <row r="1584" spans="1:25">
      <c r="A1584">
        <v>2020</v>
      </c>
      <c r="B1584" t="s">
        <v>70</v>
      </c>
      <c r="C1584">
        <v>3</v>
      </c>
      <c r="D1584" t="s">
        <v>85</v>
      </c>
      <c r="E1584">
        <v>30</v>
      </c>
      <c r="F1584" t="s">
        <v>27</v>
      </c>
      <c r="G1584">
        <v>1</v>
      </c>
      <c r="H1584" t="s">
        <v>31</v>
      </c>
      <c r="I1584" t="str">
        <f>VLOOKUP(H1584,CODE_SHEET!$A$2:$G$151,3,FALSE)</f>
        <v>Siderastrea</v>
      </c>
      <c r="J1584" t="str">
        <f>VLOOKUP(H1584,CODE_SHEET!$A$2:$G$151,4,FALSE)</f>
        <v>siderea</v>
      </c>
      <c r="K1584" s="1">
        <v>16</v>
      </c>
      <c r="L1584" s="1">
        <v>14</v>
      </c>
      <c r="M1584" s="1">
        <v>8</v>
      </c>
      <c r="N1584">
        <f t="shared" si="89"/>
        <v>376.99111843077515</v>
      </c>
      <c r="O1584">
        <v>10</v>
      </c>
      <c r="P1584" t="s">
        <v>29</v>
      </c>
      <c r="Q1584" t="s">
        <v>30</v>
      </c>
      <c r="R1584">
        <v>80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f t="shared" si="90"/>
        <v>0</v>
      </c>
      <c r="Y1584">
        <f t="shared" si="91"/>
        <v>376.99111843077515</v>
      </c>
    </row>
    <row r="1585" spans="1:25">
      <c r="A1585">
        <v>2020</v>
      </c>
      <c r="B1585" t="s">
        <v>70</v>
      </c>
      <c r="C1585">
        <v>3</v>
      </c>
      <c r="D1585" t="s">
        <v>85</v>
      </c>
      <c r="E1585">
        <v>30</v>
      </c>
      <c r="F1585" t="s">
        <v>27</v>
      </c>
      <c r="G1585">
        <v>1</v>
      </c>
      <c r="H1585" t="s">
        <v>32</v>
      </c>
      <c r="I1585" t="str">
        <f>VLOOKUP(H1585,CODE_SHEET!$A$2:$G$151,3,FALSE)</f>
        <v>Porites</v>
      </c>
      <c r="J1585" t="str">
        <f>VLOOKUP(H1585,CODE_SHEET!$A$2:$G$151,4,FALSE)</f>
        <v>porites</v>
      </c>
      <c r="K1585" s="1">
        <v>15</v>
      </c>
      <c r="L1585" s="1">
        <v>10</v>
      </c>
      <c r="M1585" s="1">
        <v>10</v>
      </c>
      <c r="N1585">
        <f t="shared" si="89"/>
        <v>392.69908169872417</v>
      </c>
      <c r="O1585">
        <v>10</v>
      </c>
      <c r="P1585" t="s">
        <v>29</v>
      </c>
      <c r="Q1585" t="s">
        <v>30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f t="shared" si="90"/>
        <v>0</v>
      </c>
      <c r="Y1585">
        <f t="shared" si="91"/>
        <v>392.69908169872417</v>
      </c>
    </row>
    <row r="1586" spans="1:25">
      <c r="A1586">
        <v>2020</v>
      </c>
      <c r="B1586" t="s">
        <v>70</v>
      </c>
      <c r="C1586">
        <v>3</v>
      </c>
      <c r="D1586" t="s">
        <v>85</v>
      </c>
      <c r="E1586">
        <v>30</v>
      </c>
      <c r="F1586" t="s">
        <v>27</v>
      </c>
      <c r="G1586">
        <v>1</v>
      </c>
      <c r="H1586" t="s">
        <v>33</v>
      </c>
      <c r="I1586" t="str">
        <f>VLOOKUP(H1586,CODE_SHEET!$A$2:$G$151,3,FALSE)</f>
        <v>Agaricia</v>
      </c>
      <c r="J1586" t="str">
        <f>VLOOKUP(H1586,CODE_SHEET!$A$2:$G$151,4,FALSE)</f>
        <v>agaricites</v>
      </c>
      <c r="K1586" s="1">
        <v>20</v>
      </c>
      <c r="L1586" s="1">
        <v>15</v>
      </c>
      <c r="M1586" s="1">
        <v>5</v>
      </c>
      <c r="N1586">
        <f t="shared" si="89"/>
        <v>274.88935718910693</v>
      </c>
      <c r="O1586">
        <v>10</v>
      </c>
      <c r="P1586" t="s">
        <v>29</v>
      </c>
      <c r="Q1586" t="s">
        <v>30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f t="shared" si="90"/>
        <v>0</v>
      </c>
      <c r="Y1586">
        <f t="shared" si="91"/>
        <v>274.88935718910693</v>
      </c>
    </row>
    <row r="1587" spans="1:25">
      <c r="A1587">
        <v>2020</v>
      </c>
      <c r="B1587" t="s">
        <v>70</v>
      </c>
      <c r="C1587">
        <v>3</v>
      </c>
      <c r="D1587" t="s">
        <v>85</v>
      </c>
      <c r="E1587">
        <v>30</v>
      </c>
      <c r="F1587" t="s">
        <v>27</v>
      </c>
      <c r="G1587">
        <v>1</v>
      </c>
      <c r="H1587" t="s">
        <v>31</v>
      </c>
      <c r="I1587" t="str">
        <f>VLOOKUP(H1587,CODE_SHEET!$A$2:$G$151,3,FALSE)</f>
        <v>Siderastrea</v>
      </c>
      <c r="J1587" t="str">
        <f>VLOOKUP(H1587,CODE_SHEET!$A$2:$G$151,4,FALSE)</f>
        <v>siderea</v>
      </c>
      <c r="K1587" s="1">
        <v>55</v>
      </c>
      <c r="L1587" s="1">
        <v>55</v>
      </c>
      <c r="M1587" s="1">
        <v>40</v>
      </c>
      <c r="N1587">
        <f t="shared" si="89"/>
        <v>6911.5038378975451</v>
      </c>
      <c r="O1587">
        <v>10</v>
      </c>
      <c r="P1587" t="s">
        <v>29</v>
      </c>
      <c r="Q1587" t="s">
        <v>30</v>
      </c>
      <c r="R1587">
        <v>90</v>
      </c>
      <c r="S1587">
        <v>0</v>
      </c>
      <c r="T1587">
        <v>0</v>
      </c>
      <c r="U1587">
        <v>0</v>
      </c>
      <c r="V1587">
        <v>0</v>
      </c>
      <c r="W1587">
        <v>25</v>
      </c>
      <c r="X1587">
        <f t="shared" si="90"/>
        <v>1727.8759594743863</v>
      </c>
      <c r="Y1587">
        <f t="shared" si="91"/>
        <v>5183.627878423159</v>
      </c>
    </row>
    <row r="1588" spans="1:25">
      <c r="A1588">
        <v>2020</v>
      </c>
      <c r="B1588" t="s">
        <v>70</v>
      </c>
      <c r="C1588">
        <v>3</v>
      </c>
      <c r="D1588" t="s">
        <v>85</v>
      </c>
      <c r="E1588">
        <v>30</v>
      </c>
      <c r="F1588" t="s">
        <v>27</v>
      </c>
      <c r="G1588">
        <v>1</v>
      </c>
      <c r="H1588" t="s">
        <v>33</v>
      </c>
      <c r="I1588" t="str">
        <f>VLOOKUP(H1588,CODE_SHEET!$A$2:$G$151,3,FALSE)</f>
        <v>Agaricia</v>
      </c>
      <c r="J1588" t="str">
        <f>VLOOKUP(H1588,CODE_SHEET!$A$2:$G$151,4,FALSE)</f>
        <v>agaricites</v>
      </c>
      <c r="K1588" s="1">
        <v>25</v>
      </c>
      <c r="L1588" s="1">
        <v>10</v>
      </c>
      <c r="M1588" s="1">
        <v>10</v>
      </c>
      <c r="N1588">
        <f t="shared" ref="N1588:N1651" si="92">PI()*(K1588/2)*M1588+PI()*(L1588/2)*M1588</f>
        <v>549.77871437821386</v>
      </c>
      <c r="O1588">
        <v>10</v>
      </c>
      <c r="P1588" t="s">
        <v>29</v>
      </c>
      <c r="Q1588" t="s">
        <v>30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60</v>
      </c>
      <c r="X1588">
        <f t="shared" si="90"/>
        <v>329.86722862692829</v>
      </c>
      <c r="Y1588">
        <f t="shared" si="91"/>
        <v>219.91148575128557</v>
      </c>
    </row>
    <row r="1589" spans="1:25">
      <c r="A1589">
        <v>2020</v>
      </c>
      <c r="B1589" t="s">
        <v>70</v>
      </c>
      <c r="C1589">
        <v>3</v>
      </c>
      <c r="D1589" t="s">
        <v>85</v>
      </c>
      <c r="E1589">
        <v>30</v>
      </c>
      <c r="F1589" t="s">
        <v>27</v>
      </c>
      <c r="G1589">
        <v>1</v>
      </c>
      <c r="H1589" t="s">
        <v>28</v>
      </c>
      <c r="I1589" t="str">
        <f>VLOOKUP(H1589,CODE_SHEET!$A$2:$G$151,3,FALSE)</f>
        <v>Porites</v>
      </c>
      <c r="J1589" t="str">
        <f>VLOOKUP(H1589,CODE_SHEET!$A$2:$G$151,4,FALSE)</f>
        <v>astreoides</v>
      </c>
      <c r="K1589" s="1">
        <v>15</v>
      </c>
      <c r="L1589" s="1">
        <v>12</v>
      </c>
      <c r="M1589" s="1">
        <v>12</v>
      </c>
      <c r="N1589">
        <f t="shared" si="92"/>
        <v>508.93800988154646</v>
      </c>
      <c r="O1589">
        <v>10</v>
      </c>
      <c r="P1589" t="s">
        <v>29</v>
      </c>
      <c r="Q1589" t="s">
        <v>30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f t="shared" si="90"/>
        <v>0</v>
      </c>
      <c r="Y1589">
        <f t="shared" si="91"/>
        <v>508.93800988154646</v>
      </c>
    </row>
    <row r="1590" spans="1:25">
      <c r="A1590">
        <v>2020</v>
      </c>
      <c r="B1590" t="s">
        <v>70</v>
      </c>
      <c r="C1590">
        <v>3</v>
      </c>
      <c r="D1590" t="s">
        <v>85</v>
      </c>
      <c r="E1590">
        <v>30</v>
      </c>
      <c r="F1590" t="s">
        <v>27</v>
      </c>
      <c r="G1590">
        <v>1</v>
      </c>
      <c r="H1590" t="s">
        <v>32</v>
      </c>
      <c r="I1590" t="str">
        <f>VLOOKUP(H1590,CODE_SHEET!$A$2:$G$151,3,FALSE)</f>
        <v>Porites</v>
      </c>
      <c r="J1590" t="str">
        <f>VLOOKUP(H1590,CODE_SHEET!$A$2:$G$151,4,FALSE)</f>
        <v>porites</v>
      </c>
      <c r="K1590" s="1">
        <v>10</v>
      </c>
      <c r="L1590" s="1">
        <v>5</v>
      </c>
      <c r="M1590" s="1">
        <v>5</v>
      </c>
      <c r="N1590">
        <f t="shared" si="92"/>
        <v>117.80972450961724</v>
      </c>
      <c r="O1590">
        <v>10</v>
      </c>
      <c r="P1590" t="s">
        <v>29</v>
      </c>
      <c r="Q1590" t="s">
        <v>30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f t="shared" si="90"/>
        <v>0</v>
      </c>
      <c r="Y1590">
        <f t="shared" si="91"/>
        <v>117.80972450961724</v>
      </c>
    </row>
    <row r="1591" spans="1:25">
      <c r="A1591">
        <v>2020</v>
      </c>
      <c r="B1591" t="s">
        <v>70</v>
      </c>
      <c r="C1591">
        <v>3</v>
      </c>
      <c r="D1591" t="s">
        <v>85</v>
      </c>
      <c r="E1591">
        <v>30</v>
      </c>
      <c r="F1591" t="s">
        <v>27</v>
      </c>
      <c r="G1591">
        <v>1</v>
      </c>
      <c r="H1591" t="s">
        <v>33</v>
      </c>
      <c r="I1591" t="str">
        <f>VLOOKUP(H1591,CODE_SHEET!$A$2:$G$151,3,FALSE)</f>
        <v>Agaricia</v>
      </c>
      <c r="J1591" t="str">
        <f>VLOOKUP(H1591,CODE_SHEET!$A$2:$G$151,4,FALSE)</f>
        <v>agaricites</v>
      </c>
      <c r="K1591" s="1">
        <v>20</v>
      </c>
      <c r="L1591" s="1">
        <v>20</v>
      </c>
      <c r="M1591" s="1">
        <v>15</v>
      </c>
      <c r="N1591">
        <f t="shared" si="92"/>
        <v>942.47779607693792</v>
      </c>
      <c r="O1591">
        <v>10</v>
      </c>
      <c r="P1591" t="s">
        <v>29</v>
      </c>
      <c r="Q1591" t="s">
        <v>30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f t="shared" si="90"/>
        <v>0</v>
      </c>
      <c r="Y1591">
        <f t="shared" si="91"/>
        <v>942.47779607693792</v>
      </c>
    </row>
    <row r="1592" spans="1:25">
      <c r="A1592">
        <v>2020</v>
      </c>
      <c r="B1592" t="s">
        <v>70</v>
      </c>
      <c r="C1592">
        <v>3</v>
      </c>
      <c r="D1592" t="s">
        <v>85</v>
      </c>
      <c r="E1592">
        <v>30</v>
      </c>
      <c r="F1592" t="s">
        <v>27</v>
      </c>
      <c r="G1592">
        <v>1</v>
      </c>
      <c r="H1592" t="s">
        <v>37</v>
      </c>
      <c r="I1592" t="str">
        <f>VLOOKUP(H1592,CODE_SHEET!$A$2:$G$151,3,FALSE)</f>
        <v>Pseudodiploria</v>
      </c>
      <c r="J1592" t="str">
        <f>VLOOKUP(H1592,CODE_SHEET!$A$2:$G$151,4,FALSE)</f>
        <v>strigosa</v>
      </c>
      <c r="K1592" s="1">
        <v>16</v>
      </c>
      <c r="L1592" s="1">
        <v>13</v>
      </c>
      <c r="M1592" s="1">
        <v>7</v>
      </c>
      <c r="N1592">
        <f t="shared" si="92"/>
        <v>318.871654339364</v>
      </c>
      <c r="O1592">
        <v>10</v>
      </c>
      <c r="P1592" t="s">
        <v>29</v>
      </c>
      <c r="Q1592" t="s">
        <v>30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f t="shared" si="90"/>
        <v>0</v>
      </c>
      <c r="Y1592">
        <f t="shared" si="91"/>
        <v>318.871654339364</v>
      </c>
    </row>
    <row r="1593" spans="1:25">
      <c r="A1593">
        <v>2020</v>
      </c>
      <c r="B1593" t="s">
        <v>70</v>
      </c>
      <c r="C1593">
        <v>3</v>
      </c>
      <c r="D1593" t="s">
        <v>85</v>
      </c>
      <c r="E1593">
        <v>30</v>
      </c>
      <c r="F1593" t="s">
        <v>27</v>
      </c>
      <c r="G1593">
        <v>1</v>
      </c>
      <c r="H1593" t="s">
        <v>31</v>
      </c>
      <c r="I1593" t="str">
        <f>VLOOKUP(H1593,CODE_SHEET!$A$2:$G$151,3,FALSE)</f>
        <v>Siderastrea</v>
      </c>
      <c r="J1593" t="str">
        <f>VLOOKUP(H1593,CODE_SHEET!$A$2:$G$151,4,FALSE)</f>
        <v>siderea</v>
      </c>
      <c r="K1593" s="1">
        <v>25</v>
      </c>
      <c r="L1593" s="1">
        <v>32</v>
      </c>
      <c r="M1593" s="1">
        <v>20</v>
      </c>
      <c r="N1593">
        <f t="shared" si="92"/>
        <v>1790.7078125461821</v>
      </c>
      <c r="O1593">
        <v>10</v>
      </c>
      <c r="P1593" t="s">
        <v>29</v>
      </c>
      <c r="Q1593" t="s">
        <v>30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70</v>
      </c>
      <c r="X1593">
        <f t="shared" si="90"/>
        <v>1253.4954687823274</v>
      </c>
      <c r="Y1593">
        <f t="shared" si="91"/>
        <v>537.21234376385473</v>
      </c>
    </row>
    <row r="1594" spans="1:25">
      <c r="A1594">
        <v>2020</v>
      </c>
      <c r="B1594" t="s">
        <v>70</v>
      </c>
      <c r="C1594">
        <v>3</v>
      </c>
      <c r="D1594" t="s">
        <v>85</v>
      </c>
      <c r="E1594">
        <v>30</v>
      </c>
      <c r="F1594" t="s">
        <v>27</v>
      </c>
      <c r="G1594">
        <v>1</v>
      </c>
      <c r="H1594" t="s">
        <v>33</v>
      </c>
      <c r="I1594" t="str">
        <f>VLOOKUP(H1594,CODE_SHEET!$A$2:$G$151,3,FALSE)</f>
        <v>Agaricia</v>
      </c>
      <c r="J1594" t="str">
        <f>VLOOKUP(H1594,CODE_SHEET!$A$2:$G$151,4,FALSE)</f>
        <v>agaricites</v>
      </c>
      <c r="K1594" s="1">
        <v>15</v>
      </c>
      <c r="L1594" s="1">
        <v>5</v>
      </c>
      <c r="M1594" s="1">
        <v>15</v>
      </c>
      <c r="N1594">
        <f t="shared" si="92"/>
        <v>471.23889803846896</v>
      </c>
      <c r="O1594">
        <v>10</v>
      </c>
      <c r="P1594" t="s">
        <v>29</v>
      </c>
      <c r="Q1594" t="s">
        <v>30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f t="shared" si="90"/>
        <v>0</v>
      </c>
      <c r="Y1594">
        <f t="shared" si="91"/>
        <v>471.23889803846896</v>
      </c>
    </row>
    <row r="1595" spans="1:25">
      <c r="A1595">
        <v>2020</v>
      </c>
      <c r="B1595" t="s">
        <v>70</v>
      </c>
      <c r="C1595">
        <v>3</v>
      </c>
      <c r="D1595" t="s">
        <v>85</v>
      </c>
      <c r="E1595">
        <v>30</v>
      </c>
      <c r="F1595" t="s">
        <v>27</v>
      </c>
      <c r="G1595">
        <v>1</v>
      </c>
      <c r="H1595" t="s">
        <v>31</v>
      </c>
      <c r="I1595" t="str">
        <f>VLOOKUP(H1595,CODE_SHEET!$A$2:$G$151,3,FALSE)</f>
        <v>Siderastrea</v>
      </c>
      <c r="J1595" t="str">
        <f>VLOOKUP(H1595,CODE_SHEET!$A$2:$G$151,4,FALSE)</f>
        <v>siderea</v>
      </c>
      <c r="K1595" s="1">
        <v>35</v>
      </c>
      <c r="L1595" s="1">
        <v>32</v>
      </c>
      <c r="M1595" s="1">
        <v>20</v>
      </c>
      <c r="N1595">
        <f t="shared" si="92"/>
        <v>2104.8670779051613</v>
      </c>
      <c r="O1595">
        <v>10</v>
      </c>
      <c r="P1595" t="s">
        <v>29</v>
      </c>
      <c r="Q1595" t="s">
        <v>30</v>
      </c>
      <c r="R1595">
        <v>0</v>
      </c>
      <c r="S1595">
        <v>0</v>
      </c>
      <c r="T1595">
        <v>100</v>
      </c>
      <c r="U1595">
        <v>0</v>
      </c>
      <c r="V1595">
        <v>0</v>
      </c>
      <c r="W1595">
        <v>0</v>
      </c>
      <c r="X1595">
        <f t="shared" si="90"/>
        <v>0</v>
      </c>
      <c r="Y1595">
        <f t="shared" si="91"/>
        <v>2104.8670779051613</v>
      </c>
    </row>
    <row r="1596" spans="1:25">
      <c r="A1596">
        <v>2020</v>
      </c>
      <c r="B1596" t="s">
        <v>70</v>
      </c>
      <c r="C1596">
        <v>3</v>
      </c>
      <c r="D1596" t="s">
        <v>85</v>
      </c>
      <c r="E1596">
        <v>30</v>
      </c>
      <c r="F1596" t="s">
        <v>27</v>
      </c>
      <c r="G1596">
        <v>1</v>
      </c>
      <c r="H1596" t="s">
        <v>34</v>
      </c>
      <c r="I1596" t="str">
        <f>VLOOKUP(H1596,CODE_SHEET!$A$2:$G$151,3,FALSE)</f>
        <v>Orbicella</v>
      </c>
      <c r="J1596" t="str">
        <f>VLOOKUP(H1596,CODE_SHEET!$A$2:$G$151,4,FALSE)</f>
        <v>annularis</v>
      </c>
      <c r="K1596" s="1">
        <v>12</v>
      </c>
      <c r="L1596" s="1">
        <v>10</v>
      </c>
      <c r="M1596" s="1">
        <v>10</v>
      </c>
      <c r="N1596">
        <f t="shared" si="92"/>
        <v>345.57519189487721</v>
      </c>
      <c r="O1596">
        <v>10</v>
      </c>
      <c r="P1596" t="s">
        <v>29</v>
      </c>
      <c r="Q1596" t="s">
        <v>30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f t="shared" si="90"/>
        <v>0</v>
      </c>
      <c r="Y1596">
        <f t="shared" si="91"/>
        <v>345.57519189487721</v>
      </c>
    </row>
    <row r="1597" spans="1:25">
      <c r="A1597">
        <v>2020</v>
      </c>
      <c r="B1597" t="s">
        <v>70</v>
      </c>
      <c r="C1597">
        <v>3</v>
      </c>
      <c r="D1597" t="s">
        <v>85</v>
      </c>
      <c r="E1597">
        <v>30</v>
      </c>
      <c r="F1597" t="s">
        <v>27</v>
      </c>
      <c r="G1597">
        <v>1</v>
      </c>
      <c r="H1597" t="s">
        <v>34</v>
      </c>
      <c r="I1597" t="str">
        <f>VLOOKUP(H1597,CODE_SHEET!$A$2:$G$151,3,FALSE)</f>
        <v>Orbicella</v>
      </c>
      <c r="J1597" t="str">
        <f>VLOOKUP(H1597,CODE_SHEET!$A$2:$G$151,4,FALSE)</f>
        <v>annularis</v>
      </c>
      <c r="K1597" s="1">
        <v>36</v>
      </c>
      <c r="L1597" s="1">
        <v>30</v>
      </c>
      <c r="M1597" s="1">
        <v>10</v>
      </c>
      <c r="N1597">
        <f t="shared" si="92"/>
        <v>1036.7255756846316</v>
      </c>
      <c r="O1597">
        <v>10</v>
      </c>
      <c r="P1597" t="s">
        <v>29</v>
      </c>
      <c r="Q1597" t="s">
        <v>30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15</v>
      </c>
      <c r="X1597">
        <f t="shared" si="90"/>
        <v>155.50883635269474</v>
      </c>
      <c r="Y1597">
        <f t="shared" si="91"/>
        <v>881.21673933193688</v>
      </c>
    </row>
    <row r="1598" spans="1:25">
      <c r="A1598">
        <v>2020</v>
      </c>
      <c r="B1598" t="s">
        <v>70</v>
      </c>
      <c r="C1598">
        <v>3</v>
      </c>
      <c r="D1598" t="s">
        <v>85</v>
      </c>
      <c r="E1598">
        <v>30</v>
      </c>
      <c r="F1598" t="s">
        <v>27</v>
      </c>
      <c r="G1598">
        <v>1</v>
      </c>
      <c r="H1598" t="s">
        <v>62</v>
      </c>
      <c r="I1598" t="str">
        <f>VLOOKUP(H1598,CODE_SHEET!$A$2:$G$151,3,FALSE)</f>
        <v>Millepora</v>
      </c>
      <c r="J1598" t="str">
        <f>VLOOKUP(H1598,CODE_SHEET!$A$2:$G$151,4,FALSE)</f>
        <v>alcicornis</v>
      </c>
      <c r="K1598" s="1">
        <v>25</v>
      </c>
      <c r="L1598" s="1">
        <v>20</v>
      </c>
      <c r="M1598" s="1">
        <v>2</v>
      </c>
      <c r="N1598">
        <f t="shared" si="92"/>
        <v>141.37166941154069</v>
      </c>
      <c r="O1598">
        <v>10</v>
      </c>
      <c r="P1598" t="s">
        <v>29</v>
      </c>
      <c r="Q1598" t="s">
        <v>30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f t="shared" si="90"/>
        <v>0</v>
      </c>
      <c r="Y1598">
        <f t="shared" si="91"/>
        <v>141.37166941154069</v>
      </c>
    </row>
    <row r="1599" spans="1:25">
      <c r="A1599">
        <v>2020</v>
      </c>
      <c r="B1599" t="s">
        <v>70</v>
      </c>
      <c r="C1599">
        <v>3</v>
      </c>
      <c r="D1599" t="s">
        <v>85</v>
      </c>
      <c r="E1599">
        <v>30</v>
      </c>
      <c r="F1599" t="s">
        <v>27</v>
      </c>
      <c r="G1599">
        <v>1</v>
      </c>
      <c r="H1599" t="s">
        <v>56</v>
      </c>
      <c r="I1599" t="str">
        <f>VLOOKUP(H1599,CODE_SHEET!$A$2:$G$151,3,FALSE)</f>
        <v>Mancina</v>
      </c>
      <c r="J1599" t="str">
        <f>VLOOKUP(H1599,CODE_SHEET!$A$2:$G$151,4,FALSE)</f>
        <v>areolata</v>
      </c>
      <c r="K1599" s="1">
        <v>10</v>
      </c>
      <c r="L1599" s="1">
        <v>10</v>
      </c>
      <c r="M1599" s="1">
        <v>10</v>
      </c>
      <c r="N1599">
        <f t="shared" si="92"/>
        <v>314.15926535897933</v>
      </c>
      <c r="O1599">
        <v>10</v>
      </c>
      <c r="P1599" t="s">
        <v>29</v>
      </c>
      <c r="Q1599" t="s">
        <v>30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f t="shared" si="90"/>
        <v>0</v>
      </c>
      <c r="Y1599">
        <f t="shared" si="91"/>
        <v>314.15926535897933</v>
      </c>
    </row>
    <row r="1600" spans="1:25">
      <c r="A1600">
        <v>2020</v>
      </c>
      <c r="B1600" t="s">
        <v>70</v>
      </c>
      <c r="C1600">
        <v>3</v>
      </c>
      <c r="D1600" t="s">
        <v>85</v>
      </c>
      <c r="E1600">
        <v>30</v>
      </c>
      <c r="F1600" t="s">
        <v>27</v>
      </c>
      <c r="G1600">
        <v>1</v>
      </c>
      <c r="H1600" t="s">
        <v>63</v>
      </c>
      <c r="I1600" t="str">
        <f>VLOOKUP(H1600,CODE_SHEET!$A$2:$G$151,3,FALSE)</f>
        <v>Agaricia</v>
      </c>
      <c r="J1600" t="str">
        <f>VLOOKUP(H1600,CODE_SHEET!$A$2:$G$151,4,FALSE)</f>
        <v>larmarcki</v>
      </c>
      <c r="K1600" s="1">
        <v>15</v>
      </c>
      <c r="L1600" s="1">
        <v>15</v>
      </c>
      <c r="M1600" s="1">
        <v>5</v>
      </c>
      <c r="N1600">
        <f t="shared" si="92"/>
        <v>235.61944901923448</v>
      </c>
      <c r="O1600">
        <v>10</v>
      </c>
      <c r="P1600" t="s">
        <v>29</v>
      </c>
      <c r="Q1600" t="s">
        <v>30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f t="shared" si="90"/>
        <v>0</v>
      </c>
      <c r="Y1600">
        <f t="shared" si="91"/>
        <v>235.61944901923448</v>
      </c>
    </row>
    <row r="1601" spans="1:25">
      <c r="A1601">
        <v>2020</v>
      </c>
      <c r="B1601" t="s">
        <v>70</v>
      </c>
      <c r="C1601">
        <v>3</v>
      </c>
      <c r="D1601" t="s">
        <v>85</v>
      </c>
      <c r="E1601">
        <v>30</v>
      </c>
      <c r="F1601" t="s">
        <v>27</v>
      </c>
      <c r="G1601">
        <v>1</v>
      </c>
      <c r="H1601" t="s">
        <v>63</v>
      </c>
      <c r="I1601" t="str">
        <f>VLOOKUP(H1601,CODE_SHEET!$A$2:$G$151,3,FALSE)</f>
        <v>Agaricia</v>
      </c>
      <c r="J1601" t="str">
        <f>VLOOKUP(H1601,CODE_SHEET!$A$2:$G$151,4,FALSE)</f>
        <v>larmarcki</v>
      </c>
      <c r="K1601" s="1">
        <v>35</v>
      </c>
      <c r="L1601" s="1">
        <v>20</v>
      </c>
      <c r="M1601" s="1">
        <v>25</v>
      </c>
      <c r="N1601">
        <f t="shared" si="92"/>
        <v>2159.8449493429825</v>
      </c>
      <c r="O1601">
        <v>10</v>
      </c>
      <c r="P1601" t="s">
        <v>29</v>
      </c>
      <c r="Q1601" t="s">
        <v>30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50</v>
      </c>
      <c r="X1601">
        <f t="shared" si="90"/>
        <v>1079.9224746714913</v>
      </c>
      <c r="Y1601">
        <f t="shared" si="91"/>
        <v>1079.9224746714913</v>
      </c>
    </row>
    <row r="1602" spans="1:25">
      <c r="A1602">
        <v>2020</v>
      </c>
      <c r="B1602" t="s">
        <v>70</v>
      </c>
      <c r="C1602">
        <v>3</v>
      </c>
      <c r="D1602" t="s">
        <v>85</v>
      </c>
      <c r="E1602">
        <v>30</v>
      </c>
      <c r="F1602" t="s">
        <v>27</v>
      </c>
      <c r="G1602">
        <v>1</v>
      </c>
      <c r="H1602" t="s">
        <v>33</v>
      </c>
      <c r="I1602" t="str">
        <f>VLOOKUP(H1602,CODE_SHEET!$A$2:$G$151,3,FALSE)</f>
        <v>Agaricia</v>
      </c>
      <c r="J1602" t="str">
        <f>VLOOKUP(H1602,CODE_SHEET!$A$2:$G$151,4,FALSE)</f>
        <v>agaricites</v>
      </c>
      <c r="K1602" s="1">
        <v>10</v>
      </c>
      <c r="L1602" s="1">
        <v>10</v>
      </c>
      <c r="M1602" s="1">
        <v>1</v>
      </c>
      <c r="N1602">
        <f t="shared" si="92"/>
        <v>31.415926535897931</v>
      </c>
      <c r="O1602">
        <v>10</v>
      </c>
      <c r="P1602" t="s">
        <v>29</v>
      </c>
      <c r="Q1602" t="s">
        <v>30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f t="shared" ref="X1602:X1665" si="93">SUM(U1602:W1602)/100*N1602</f>
        <v>0</v>
      </c>
      <c r="Y1602">
        <f t="shared" ref="Y1602:Y1665" si="94">N1602-X1602</f>
        <v>31.415926535897931</v>
      </c>
    </row>
    <row r="1603" spans="1:25">
      <c r="A1603">
        <v>2020</v>
      </c>
      <c r="B1603" t="s">
        <v>70</v>
      </c>
      <c r="C1603">
        <v>3</v>
      </c>
      <c r="D1603" t="s">
        <v>85</v>
      </c>
      <c r="E1603">
        <v>30</v>
      </c>
      <c r="F1603" t="s">
        <v>27</v>
      </c>
      <c r="G1603">
        <v>1</v>
      </c>
      <c r="H1603" t="s">
        <v>31</v>
      </c>
      <c r="I1603" t="str">
        <f>VLOOKUP(H1603,CODE_SHEET!$A$2:$G$151,3,FALSE)</f>
        <v>Siderastrea</v>
      </c>
      <c r="J1603" t="str">
        <f>VLOOKUP(H1603,CODE_SHEET!$A$2:$G$151,4,FALSE)</f>
        <v>siderea</v>
      </c>
      <c r="K1603" s="1">
        <v>15</v>
      </c>
      <c r="L1603" s="1">
        <v>12</v>
      </c>
      <c r="M1603" s="1">
        <v>5</v>
      </c>
      <c r="N1603">
        <f t="shared" si="92"/>
        <v>212.05750411731103</v>
      </c>
      <c r="O1603">
        <v>10</v>
      </c>
      <c r="P1603" t="s">
        <v>29</v>
      </c>
      <c r="Q1603" t="s">
        <v>30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f t="shared" si="93"/>
        <v>0</v>
      </c>
      <c r="Y1603">
        <f t="shared" si="94"/>
        <v>212.05750411731103</v>
      </c>
    </row>
    <row r="1604" spans="1:25">
      <c r="A1604">
        <v>2020</v>
      </c>
      <c r="B1604" t="s">
        <v>70</v>
      </c>
      <c r="C1604">
        <v>3</v>
      </c>
      <c r="D1604" t="s">
        <v>85</v>
      </c>
      <c r="E1604">
        <v>30</v>
      </c>
      <c r="F1604" t="s">
        <v>27</v>
      </c>
      <c r="G1604">
        <v>1</v>
      </c>
      <c r="H1604" t="s">
        <v>33</v>
      </c>
      <c r="I1604" t="str">
        <f>VLOOKUP(H1604,CODE_SHEET!$A$2:$G$151,3,FALSE)</f>
        <v>Agaricia</v>
      </c>
      <c r="J1604" t="str">
        <f>VLOOKUP(H1604,CODE_SHEET!$A$2:$G$151,4,FALSE)</f>
        <v>agaricites</v>
      </c>
      <c r="K1604" s="1">
        <v>20</v>
      </c>
      <c r="L1604" s="1">
        <v>15</v>
      </c>
      <c r="M1604" s="1">
        <v>20</v>
      </c>
      <c r="N1604">
        <f t="shared" si="92"/>
        <v>1099.5574287564277</v>
      </c>
      <c r="O1604">
        <v>10</v>
      </c>
      <c r="P1604" t="s">
        <v>29</v>
      </c>
      <c r="Q1604" t="s">
        <v>30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40</v>
      </c>
      <c r="X1604">
        <f t="shared" si="93"/>
        <v>439.82297150257114</v>
      </c>
      <c r="Y1604">
        <f t="shared" si="94"/>
        <v>659.73445725385659</v>
      </c>
    </row>
    <row r="1605" spans="1:25">
      <c r="A1605">
        <v>2020</v>
      </c>
      <c r="B1605" t="s">
        <v>70</v>
      </c>
      <c r="C1605">
        <v>3</v>
      </c>
      <c r="D1605" t="s">
        <v>85</v>
      </c>
      <c r="E1605">
        <v>30</v>
      </c>
      <c r="F1605" t="s">
        <v>27</v>
      </c>
      <c r="G1605">
        <v>1</v>
      </c>
      <c r="H1605" t="s">
        <v>33</v>
      </c>
      <c r="I1605" t="str">
        <f>VLOOKUP(H1605,CODE_SHEET!$A$2:$G$151,3,FALSE)</f>
        <v>Agaricia</v>
      </c>
      <c r="J1605" t="str">
        <f>VLOOKUP(H1605,CODE_SHEET!$A$2:$G$151,4,FALSE)</f>
        <v>agaricites</v>
      </c>
      <c r="K1605" s="1">
        <v>14</v>
      </c>
      <c r="L1605" s="1">
        <v>8</v>
      </c>
      <c r="M1605" s="1">
        <v>8</v>
      </c>
      <c r="N1605">
        <f t="shared" si="92"/>
        <v>276.46015351590177</v>
      </c>
      <c r="O1605">
        <v>10</v>
      </c>
      <c r="P1605" t="s">
        <v>29</v>
      </c>
      <c r="Q1605" t="s">
        <v>30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15</v>
      </c>
      <c r="X1605">
        <f t="shared" si="93"/>
        <v>41.469023027385262</v>
      </c>
      <c r="Y1605">
        <f t="shared" si="94"/>
        <v>234.99113048851649</v>
      </c>
    </row>
    <row r="1606" spans="1:25">
      <c r="A1606">
        <v>2020</v>
      </c>
      <c r="B1606" t="s">
        <v>70</v>
      </c>
      <c r="C1606">
        <v>3</v>
      </c>
      <c r="D1606" t="s">
        <v>85</v>
      </c>
      <c r="E1606">
        <v>30</v>
      </c>
      <c r="F1606" t="s">
        <v>27</v>
      </c>
      <c r="G1606">
        <v>1</v>
      </c>
      <c r="H1606" t="s">
        <v>31</v>
      </c>
      <c r="I1606" t="str">
        <f>VLOOKUP(H1606,CODE_SHEET!$A$2:$G$151,3,FALSE)</f>
        <v>Siderastrea</v>
      </c>
      <c r="J1606" t="str">
        <f>VLOOKUP(H1606,CODE_SHEET!$A$2:$G$151,4,FALSE)</f>
        <v>siderea</v>
      </c>
      <c r="K1606" s="1">
        <v>12</v>
      </c>
      <c r="L1606" s="1">
        <v>12</v>
      </c>
      <c r="M1606" s="1">
        <v>4</v>
      </c>
      <c r="N1606">
        <f t="shared" si="92"/>
        <v>150.79644737231007</v>
      </c>
      <c r="O1606">
        <v>10</v>
      </c>
      <c r="P1606" t="s">
        <v>29</v>
      </c>
      <c r="Q1606" t="s">
        <v>30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f t="shared" si="93"/>
        <v>0</v>
      </c>
      <c r="Y1606">
        <f t="shared" si="94"/>
        <v>150.79644737231007</v>
      </c>
    </row>
    <row r="1607" spans="1:25">
      <c r="A1607">
        <v>2020</v>
      </c>
      <c r="B1607" t="s">
        <v>70</v>
      </c>
      <c r="C1607">
        <v>3</v>
      </c>
      <c r="D1607" t="s">
        <v>85</v>
      </c>
      <c r="E1607">
        <v>30</v>
      </c>
      <c r="F1607" t="s">
        <v>27</v>
      </c>
      <c r="G1607">
        <v>1</v>
      </c>
      <c r="H1607" t="s">
        <v>32</v>
      </c>
      <c r="I1607" t="str">
        <f>VLOOKUP(H1607,CODE_SHEET!$A$2:$G$151,3,FALSE)</f>
        <v>Porites</v>
      </c>
      <c r="J1607" t="str">
        <f>VLOOKUP(H1607,CODE_SHEET!$A$2:$G$151,4,FALSE)</f>
        <v>porites</v>
      </c>
      <c r="K1607" s="1">
        <v>22</v>
      </c>
      <c r="L1607" s="1">
        <v>18</v>
      </c>
      <c r="M1607" s="1">
        <v>15</v>
      </c>
      <c r="N1607">
        <f t="shared" si="92"/>
        <v>942.47779607693792</v>
      </c>
      <c r="O1607">
        <v>10</v>
      </c>
      <c r="P1607" t="s">
        <v>29</v>
      </c>
      <c r="Q1607" t="s">
        <v>30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15</v>
      </c>
      <c r="X1607">
        <f t="shared" si="93"/>
        <v>141.37166941154069</v>
      </c>
      <c r="Y1607">
        <f t="shared" si="94"/>
        <v>801.10612666539726</v>
      </c>
    </row>
    <row r="1608" spans="1:25">
      <c r="A1608">
        <v>2020</v>
      </c>
      <c r="B1608" t="s">
        <v>70</v>
      </c>
      <c r="C1608">
        <v>3</v>
      </c>
      <c r="D1608" t="s">
        <v>85</v>
      </c>
      <c r="E1608">
        <v>30</v>
      </c>
      <c r="F1608" t="s">
        <v>27</v>
      </c>
      <c r="G1608">
        <v>1</v>
      </c>
      <c r="H1608" t="s">
        <v>33</v>
      </c>
      <c r="I1608" t="str">
        <f>VLOOKUP(H1608,CODE_SHEET!$A$2:$G$151,3,FALSE)</f>
        <v>Agaricia</v>
      </c>
      <c r="J1608" t="str">
        <f>VLOOKUP(H1608,CODE_SHEET!$A$2:$G$151,4,FALSE)</f>
        <v>agaricites</v>
      </c>
      <c r="K1608" s="1">
        <v>15</v>
      </c>
      <c r="L1608" s="1">
        <v>10</v>
      </c>
      <c r="M1608" s="1">
        <v>10</v>
      </c>
      <c r="N1608">
        <f t="shared" si="92"/>
        <v>392.69908169872417</v>
      </c>
      <c r="O1608">
        <v>10</v>
      </c>
      <c r="P1608" t="s">
        <v>29</v>
      </c>
      <c r="Q1608" t="s">
        <v>30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10</v>
      </c>
      <c r="X1608">
        <f t="shared" si="93"/>
        <v>39.269908169872423</v>
      </c>
      <c r="Y1608">
        <f t="shared" si="94"/>
        <v>353.42917352885172</v>
      </c>
    </row>
    <row r="1609" spans="1:25">
      <c r="A1609">
        <v>2020</v>
      </c>
      <c r="B1609" t="s">
        <v>70</v>
      </c>
      <c r="C1609">
        <v>3</v>
      </c>
      <c r="D1609" t="s">
        <v>85</v>
      </c>
      <c r="E1609">
        <v>30</v>
      </c>
      <c r="F1609" t="s">
        <v>27</v>
      </c>
      <c r="G1609">
        <v>1</v>
      </c>
      <c r="H1609" t="s">
        <v>65</v>
      </c>
      <c r="I1609" t="str">
        <f>VLOOKUP(H1609,CODE_SHEET!$A$2:$G$151,3,FALSE)</f>
        <v>Isophyllia</v>
      </c>
      <c r="J1609" t="str">
        <f>VLOOKUP(H1609,CODE_SHEET!$A$2:$G$151,4,FALSE)</f>
        <v>sinuosa</v>
      </c>
      <c r="K1609" s="1">
        <v>12</v>
      </c>
      <c r="L1609" s="1">
        <v>12</v>
      </c>
      <c r="M1609" s="1">
        <v>2</v>
      </c>
      <c r="N1609">
        <f t="shared" si="92"/>
        <v>75.398223686155035</v>
      </c>
      <c r="O1609">
        <v>10</v>
      </c>
      <c r="P1609" t="s">
        <v>29</v>
      </c>
      <c r="Q1609" t="s">
        <v>30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f t="shared" si="93"/>
        <v>0</v>
      </c>
      <c r="Y1609">
        <f t="shared" si="94"/>
        <v>75.398223686155035</v>
      </c>
    </row>
    <row r="1610" spans="1:25">
      <c r="A1610">
        <v>2020</v>
      </c>
      <c r="B1610" t="s">
        <v>70</v>
      </c>
      <c r="C1610">
        <v>3</v>
      </c>
      <c r="D1610" t="s">
        <v>85</v>
      </c>
      <c r="E1610">
        <v>30</v>
      </c>
      <c r="F1610" t="s">
        <v>27</v>
      </c>
      <c r="G1610">
        <v>1</v>
      </c>
      <c r="H1610" t="s">
        <v>34</v>
      </c>
      <c r="I1610" t="str">
        <f>VLOOKUP(H1610,CODE_SHEET!$A$2:$G$151,3,FALSE)</f>
        <v>Orbicella</v>
      </c>
      <c r="J1610" t="str">
        <f>VLOOKUP(H1610,CODE_SHEET!$A$2:$G$151,4,FALSE)</f>
        <v>annularis</v>
      </c>
      <c r="K1610" s="1">
        <v>16</v>
      </c>
      <c r="L1610" s="1">
        <v>12</v>
      </c>
      <c r="M1610" s="1">
        <v>18</v>
      </c>
      <c r="N1610">
        <f t="shared" si="92"/>
        <v>791.68134870462791</v>
      </c>
      <c r="O1610">
        <v>10</v>
      </c>
      <c r="P1610" t="s">
        <v>29</v>
      </c>
      <c r="Q1610" t="s">
        <v>30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f t="shared" si="93"/>
        <v>0</v>
      </c>
      <c r="Y1610">
        <f t="shared" si="94"/>
        <v>791.68134870462791</v>
      </c>
    </row>
    <row r="1611" spans="1:25">
      <c r="A1611">
        <v>2020</v>
      </c>
      <c r="B1611" t="s">
        <v>70</v>
      </c>
      <c r="C1611">
        <v>3</v>
      </c>
      <c r="D1611" t="s">
        <v>85</v>
      </c>
      <c r="E1611">
        <v>30</v>
      </c>
      <c r="F1611" t="s">
        <v>27</v>
      </c>
      <c r="G1611">
        <v>1</v>
      </c>
      <c r="H1611" t="s">
        <v>33</v>
      </c>
      <c r="I1611" t="str">
        <f>VLOOKUP(H1611,CODE_SHEET!$A$2:$G$151,3,FALSE)</f>
        <v>Agaricia</v>
      </c>
      <c r="J1611" t="str">
        <f>VLOOKUP(H1611,CODE_SHEET!$A$2:$G$151,4,FALSE)</f>
        <v>agaricites</v>
      </c>
      <c r="K1611" s="1">
        <v>35</v>
      </c>
      <c r="L1611" s="1">
        <v>20</v>
      </c>
      <c r="M1611" s="1">
        <v>25</v>
      </c>
      <c r="N1611">
        <f t="shared" si="92"/>
        <v>2159.8449493429825</v>
      </c>
      <c r="O1611">
        <v>10</v>
      </c>
      <c r="P1611" t="s">
        <v>29</v>
      </c>
      <c r="Q1611" t="s">
        <v>30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30</v>
      </c>
      <c r="X1611">
        <f t="shared" si="93"/>
        <v>647.95348480289476</v>
      </c>
      <c r="Y1611">
        <f t="shared" si="94"/>
        <v>1511.8914645400878</v>
      </c>
    </row>
    <row r="1612" spans="1:25">
      <c r="A1612">
        <v>2020</v>
      </c>
      <c r="B1612" t="s">
        <v>70</v>
      </c>
      <c r="C1612">
        <v>3</v>
      </c>
      <c r="D1612" t="s">
        <v>85</v>
      </c>
      <c r="E1612">
        <v>30</v>
      </c>
      <c r="F1612" t="s">
        <v>27</v>
      </c>
      <c r="G1612">
        <v>1</v>
      </c>
      <c r="H1612" t="s">
        <v>31</v>
      </c>
      <c r="I1612" t="str">
        <f>VLOOKUP(H1612,CODE_SHEET!$A$2:$G$151,3,FALSE)</f>
        <v>Siderastrea</v>
      </c>
      <c r="J1612" t="str">
        <f>VLOOKUP(H1612,CODE_SHEET!$A$2:$G$151,4,FALSE)</f>
        <v>siderea</v>
      </c>
      <c r="K1612" s="1">
        <v>10</v>
      </c>
      <c r="L1612" s="1">
        <v>10</v>
      </c>
      <c r="M1612" s="1">
        <v>5</v>
      </c>
      <c r="N1612">
        <f t="shared" si="92"/>
        <v>157.07963267948966</v>
      </c>
      <c r="O1612">
        <v>10</v>
      </c>
      <c r="P1612" t="s">
        <v>41</v>
      </c>
      <c r="Q1612" t="s">
        <v>45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15</v>
      </c>
      <c r="X1612">
        <f t="shared" si="93"/>
        <v>23.56194490192345</v>
      </c>
      <c r="Y1612">
        <f t="shared" si="94"/>
        <v>133.51768777756621</v>
      </c>
    </row>
    <row r="1613" spans="1:25">
      <c r="A1613">
        <v>2020</v>
      </c>
      <c r="B1613" t="s">
        <v>70</v>
      </c>
      <c r="C1613">
        <v>3</v>
      </c>
      <c r="D1613" t="s">
        <v>85</v>
      </c>
      <c r="E1613">
        <v>30</v>
      </c>
      <c r="F1613" t="s">
        <v>27</v>
      </c>
      <c r="G1613">
        <v>1</v>
      </c>
      <c r="H1613" t="s">
        <v>43</v>
      </c>
      <c r="I1613" t="str">
        <f>VLOOKUP(H1613,CODE_SHEET!$A$2:$G$151,3,FALSE)</f>
        <v>Montastraea</v>
      </c>
      <c r="J1613" t="str">
        <f>VLOOKUP(H1613,CODE_SHEET!$A$2:$G$151,4,FALSE)</f>
        <v>cavernosa</v>
      </c>
      <c r="K1613" s="1">
        <v>10</v>
      </c>
      <c r="L1613" s="1">
        <v>10</v>
      </c>
      <c r="M1613" s="1">
        <v>5</v>
      </c>
      <c r="N1613">
        <f t="shared" si="92"/>
        <v>157.07963267948966</v>
      </c>
      <c r="O1613">
        <v>10</v>
      </c>
      <c r="P1613" t="s">
        <v>29</v>
      </c>
      <c r="Q1613" t="s">
        <v>30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f t="shared" si="93"/>
        <v>0</v>
      </c>
      <c r="Y1613">
        <f t="shared" si="94"/>
        <v>157.07963267948966</v>
      </c>
    </row>
    <row r="1614" spans="1:25">
      <c r="A1614">
        <v>2020</v>
      </c>
      <c r="B1614" t="s">
        <v>70</v>
      </c>
      <c r="C1614">
        <v>3</v>
      </c>
      <c r="D1614" t="s">
        <v>85</v>
      </c>
      <c r="E1614">
        <v>30</v>
      </c>
      <c r="F1614" t="s">
        <v>27</v>
      </c>
      <c r="G1614">
        <v>1</v>
      </c>
      <c r="H1614" t="s">
        <v>33</v>
      </c>
      <c r="I1614" t="str">
        <f>VLOOKUP(H1614,CODE_SHEET!$A$2:$G$151,3,FALSE)</f>
        <v>Agaricia</v>
      </c>
      <c r="J1614" t="str">
        <f>VLOOKUP(H1614,CODE_SHEET!$A$2:$G$151,4,FALSE)</f>
        <v>agaricites</v>
      </c>
      <c r="K1614" s="1">
        <v>15</v>
      </c>
      <c r="L1614" s="1">
        <v>5</v>
      </c>
      <c r="M1614" s="1">
        <v>10</v>
      </c>
      <c r="N1614">
        <f t="shared" si="92"/>
        <v>314.15926535897933</v>
      </c>
      <c r="O1614">
        <v>10</v>
      </c>
      <c r="P1614" t="s">
        <v>29</v>
      </c>
      <c r="Q1614" t="s">
        <v>30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f t="shared" si="93"/>
        <v>0</v>
      </c>
      <c r="Y1614">
        <f t="shared" si="94"/>
        <v>314.15926535897933</v>
      </c>
    </row>
    <row r="1615" spans="1:25">
      <c r="A1615">
        <v>2020</v>
      </c>
      <c r="B1615" t="s">
        <v>70</v>
      </c>
      <c r="C1615">
        <v>3</v>
      </c>
      <c r="D1615" t="s">
        <v>85</v>
      </c>
      <c r="E1615">
        <v>30</v>
      </c>
      <c r="F1615" t="s">
        <v>27</v>
      </c>
      <c r="G1615">
        <v>1</v>
      </c>
      <c r="H1615" t="s">
        <v>32</v>
      </c>
      <c r="I1615" t="str">
        <f>VLOOKUP(H1615,CODE_SHEET!$A$2:$G$151,3,FALSE)</f>
        <v>Porites</v>
      </c>
      <c r="J1615" t="str">
        <f>VLOOKUP(H1615,CODE_SHEET!$A$2:$G$151,4,FALSE)</f>
        <v>porites</v>
      </c>
      <c r="K1615" s="1">
        <v>20</v>
      </c>
      <c r="L1615" s="1">
        <v>20</v>
      </c>
      <c r="M1615" s="1">
        <v>15</v>
      </c>
      <c r="N1615">
        <f t="shared" si="92"/>
        <v>942.47779607693792</v>
      </c>
      <c r="O1615">
        <v>10</v>
      </c>
      <c r="P1615" t="s">
        <v>29</v>
      </c>
      <c r="Q1615" t="s">
        <v>30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f t="shared" si="93"/>
        <v>0</v>
      </c>
      <c r="Y1615">
        <f t="shared" si="94"/>
        <v>942.47779607693792</v>
      </c>
    </row>
    <row r="1616" spans="1:25">
      <c r="A1616">
        <v>2020</v>
      </c>
      <c r="B1616" t="s">
        <v>70</v>
      </c>
      <c r="C1616">
        <v>3</v>
      </c>
      <c r="D1616" t="s">
        <v>85</v>
      </c>
      <c r="E1616">
        <v>30</v>
      </c>
      <c r="F1616" t="s">
        <v>27</v>
      </c>
      <c r="G1616">
        <v>1</v>
      </c>
      <c r="H1616" t="s">
        <v>32</v>
      </c>
      <c r="I1616" t="str">
        <f>VLOOKUP(H1616,CODE_SHEET!$A$2:$G$151,3,FALSE)</f>
        <v>Porites</v>
      </c>
      <c r="J1616" t="str">
        <f>VLOOKUP(H1616,CODE_SHEET!$A$2:$G$151,4,FALSE)</f>
        <v>porites</v>
      </c>
      <c r="K1616" s="1">
        <v>15</v>
      </c>
      <c r="L1616" s="1">
        <v>15</v>
      </c>
      <c r="M1616" s="1">
        <v>15</v>
      </c>
      <c r="N1616">
        <f t="shared" si="92"/>
        <v>706.85834705770344</v>
      </c>
      <c r="O1616">
        <v>10</v>
      </c>
      <c r="P1616" t="s">
        <v>29</v>
      </c>
      <c r="Q1616" t="s">
        <v>30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f t="shared" si="93"/>
        <v>0</v>
      </c>
      <c r="Y1616">
        <f t="shared" si="94"/>
        <v>706.85834705770344</v>
      </c>
    </row>
    <row r="1617" spans="1:25">
      <c r="A1617">
        <v>2020</v>
      </c>
      <c r="B1617" t="s">
        <v>70</v>
      </c>
      <c r="C1617">
        <v>3</v>
      </c>
      <c r="D1617" t="s">
        <v>85</v>
      </c>
      <c r="E1617">
        <v>30</v>
      </c>
      <c r="F1617" t="s">
        <v>27</v>
      </c>
      <c r="G1617">
        <v>1</v>
      </c>
      <c r="H1617" t="s">
        <v>33</v>
      </c>
      <c r="I1617" t="str">
        <f>VLOOKUP(H1617,CODE_SHEET!$A$2:$G$151,3,FALSE)</f>
        <v>Agaricia</v>
      </c>
      <c r="J1617" t="str">
        <f>VLOOKUP(H1617,CODE_SHEET!$A$2:$G$151,4,FALSE)</f>
        <v>agaricites</v>
      </c>
      <c r="K1617" s="1">
        <v>25</v>
      </c>
      <c r="L1617" s="1">
        <v>5</v>
      </c>
      <c r="M1617" s="1">
        <v>10</v>
      </c>
      <c r="N1617">
        <f t="shared" si="92"/>
        <v>471.23889803846902</v>
      </c>
      <c r="O1617">
        <v>10</v>
      </c>
      <c r="P1617" t="s">
        <v>29</v>
      </c>
      <c r="Q1617" t="s">
        <v>30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f t="shared" si="93"/>
        <v>0</v>
      </c>
      <c r="Y1617">
        <f t="shared" si="94"/>
        <v>471.23889803846902</v>
      </c>
    </row>
    <row r="1618" spans="1:25">
      <c r="A1618">
        <v>2020</v>
      </c>
      <c r="B1618" t="s">
        <v>70</v>
      </c>
      <c r="C1618">
        <v>3</v>
      </c>
      <c r="D1618" t="s">
        <v>85</v>
      </c>
      <c r="E1618">
        <v>30</v>
      </c>
      <c r="F1618" t="s">
        <v>27</v>
      </c>
      <c r="G1618">
        <v>1</v>
      </c>
      <c r="H1618" t="s">
        <v>39</v>
      </c>
      <c r="I1618" t="str">
        <f>VLOOKUP(H1618,CODE_SHEET!$A$2:$G$151,3,FALSE)</f>
        <v>Orbicella</v>
      </c>
      <c r="J1618" t="str">
        <f>VLOOKUP(H1618,CODE_SHEET!$A$2:$G$151,4,FALSE)</f>
        <v>faveolata</v>
      </c>
      <c r="K1618" s="1">
        <v>10</v>
      </c>
      <c r="L1618" s="1">
        <v>10</v>
      </c>
      <c r="M1618" s="1">
        <v>5</v>
      </c>
      <c r="N1618">
        <f t="shared" si="92"/>
        <v>157.07963267948966</v>
      </c>
      <c r="O1618">
        <v>10</v>
      </c>
      <c r="P1618" t="s">
        <v>29</v>
      </c>
      <c r="Q1618" t="s">
        <v>30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f t="shared" si="93"/>
        <v>0</v>
      </c>
      <c r="Y1618">
        <f t="shared" si="94"/>
        <v>157.07963267948966</v>
      </c>
    </row>
    <row r="1619" spans="1:25">
      <c r="A1619">
        <v>2020</v>
      </c>
      <c r="B1619" t="s">
        <v>70</v>
      </c>
      <c r="C1619">
        <v>3</v>
      </c>
      <c r="D1619" t="s">
        <v>85</v>
      </c>
      <c r="E1619">
        <v>30</v>
      </c>
      <c r="F1619" t="s">
        <v>27</v>
      </c>
      <c r="G1619">
        <v>1</v>
      </c>
      <c r="H1619" t="s">
        <v>32</v>
      </c>
      <c r="I1619" t="str">
        <f>VLOOKUP(H1619,CODE_SHEET!$A$2:$G$151,3,FALSE)</f>
        <v>Porites</v>
      </c>
      <c r="J1619" t="str">
        <f>VLOOKUP(H1619,CODE_SHEET!$A$2:$G$151,4,FALSE)</f>
        <v>porites</v>
      </c>
      <c r="K1619" s="1">
        <v>20</v>
      </c>
      <c r="L1619" s="1">
        <v>10</v>
      </c>
      <c r="M1619" s="1">
        <v>15</v>
      </c>
      <c r="N1619">
        <f t="shared" si="92"/>
        <v>706.85834705770344</v>
      </c>
      <c r="O1619">
        <v>10</v>
      </c>
      <c r="P1619" t="s">
        <v>29</v>
      </c>
      <c r="Q1619" t="s">
        <v>30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f t="shared" si="93"/>
        <v>0</v>
      </c>
      <c r="Y1619">
        <f t="shared" si="94"/>
        <v>706.85834705770344</v>
      </c>
    </row>
    <row r="1620" spans="1:25">
      <c r="A1620">
        <v>2020</v>
      </c>
      <c r="B1620" t="s">
        <v>70</v>
      </c>
      <c r="C1620">
        <v>3</v>
      </c>
      <c r="D1620" t="s">
        <v>85</v>
      </c>
      <c r="E1620">
        <v>30</v>
      </c>
      <c r="F1620" t="s">
        <v>27</v>
      </c>
      <c r="G1620">
        <v>1</v>
      </c>
      <c r="H1620" t="s">
        <v>32</v>
      </c>
      <c r="I1620" t="str">
        <f>VLOOKUP(H1620,CODE_SHEET!$A$2:$G$151,3,FALSE)</f>
        <v>Porites</v>
      </c>
      <c r="J1620" t="str">
        <f>VLOOKUP(H1620,CODE_SHEET!$A$2:$G$151,4,FALSE)</f>
        <v>porites</v>
      </c>
      <c r="K1620" s="1">
        <v>120</v>
      </c>
      <c r="L1620" s="1">
        <v>30</v>
      </c>
      <c r="M1620" s="1">
        <v>10</v>
      </c>
      <c r="N1620">
        <f t="shared" si="92"/>
        <v>2356.1944901923448</v>
      </c>
      <c r="O1620">
        <v>10</v>
      </c>
      <c r="P1620" t="s">
        <v>29</v>
      </c>
      <c r="Q1620" t="s">
        <v>30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50</v>
      </c>
      <c r="X1620">
        <f t="shared" si="93"/>
        <v>1178.0972450961724</v>
      </c>
      <c r="Y1620">
        <f t="shared" si="94"/>
        <v>1178.0972450961724</v>
      </c>
    </row>
    <row r="1621" spans="1:25">
      <c r="A1621">
        <v>2020</v>
      </c>
      <c r="B1621" t="s">
        <v>70</v>
      </c>
      <c r="C1621">
        <v>3</v>
      </c>
      <c r="D1621" t="s">
        <v>85</v>
      </c>
      <c r="E1621">
        <v>30</v>
      </c>
      <c r="F1621" t="s">
        <v>27</v>
      </c>
      <c r="G1621">
        <v>1</v>
      </c>
      <c r="H1621" t="s">
        <v>31</v>
      </c>
      <c r="I1621" t="str">
        <f>VLOOKUP(H1621,CODE_SHEET!$A$2:$G$151,3,FALSE)</f>
        <v>Siderastrea</v>
      </c>
      <c r="J1621" t="str">
        <f>VLOOKUP(H1621,CODE_SHEET!$A$2:$G$151,4,FALSE)</f>
        <v>siderea</v>
      </c>
      <c r="K1621" s="1">
        <v>16</v>
      </c>
      <c r="L1621" s="1">
        <v>5</v>
      </c>
      <c r="M1621" s="1">
        <v>2</v>
      </c>
      <c r="N1621">
        <f t="shared" si="92"/>
        <v>65.973445725385659</v>
      </c>
      <c r="O1621">
        <v>10</v>
      </c>
      <c r="P1621" t="s">
        <v>29</v>
      </c>
      <c r="Q1621" t="s">
        <v>30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35</v>
      </c>
      <c r="X1621">
        <f t="shared" si="93"/>
        <v>23.090706003884979</v>
      </c>
      <c r="Y1621">
        <f t="shared" si="94"/>
        <v>42.882739721500684</v>
      </c>
    </row>
    <row r="1622" spans="1:25">
      <c r="A1622">
        <v>2020</v>
      </c>
      <c r="B1622" t="s">
        <v>70</v>
      </c>
      <c r="C1622">
        <v>3</v>
      </c>
      <c r="D1622" t="s">
        <v>85</v>
      </c>
      <c r="E1622">
        <v>30</v>
      </c>
      <c r="F1622" t="s">
        <v>27</v>
      </c>
      <c r="G1622">
        <v>1</v>
      </c>
      <c r="H1622" t="s">
        <v>62</v>
      </c>
      <c r="I1622" t="str">
        <f>VLOOKUP(H1622,CODE_SHEET!$A$2:$G$151,3,FALSE)</f>
        <v>Millepora</v>
      </c>
      <c r="J1622" t="str">
        <f>VLOOKUP(H1622,CODE_SHEET!$A$2:$G$151,4,FALSE)</f>
        <v>alcicornis</v>
      </c>
      <c r="K1622" s="1">
        <v>15</v>
      </c>
      <c r="L1622" s="1">
        <v>5</v>
      </c>
      <c r="M1622" s="1">
        <v>10</v>
      </c>
      <c r="N1622">
        <f t="shared" si="92"/>
        <v>314.15926535897933</v>
      </c>
      <c r="O1622">
        <v>10</v>
      </c>
      <c r="P1622" t="s">
        <v>29</v>
      </c>
      <c r="Q1622" t="s">
        <v>30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f t="shared" si="93"/>
        <v>0</v>
      </c>
      <c r="Y1622">
        <f t="shared" si="94"/>
        <v>314.15926535897933</v>
      </c>
    </row>
    <row r="1623" spans="1:25">
      <c r="A1623">
        <v>2020</v>
      </c>
      <c r="B1623" t="s">
        <v>70</v>
      </c>
      <c r="C1623">
        <v>3</v>
      </c>
      <c r="D1623" t="s">
        <v>85</v>
      </c>
      <c r="E1623">
        <v>30</v>
      </c>
      <c r="F1623" t="s">
        <v>27</v>
      </c>
      <c r="G1623">
        <v>1</v>
      </c>
      <c r="H1623" t="s">
        <v>31</v>
      </c>
      <c r="I1623" t="str">
        <f>VLOOKUP(H1623,CODE_SHEET!$A$2:$G$151,3,FALSE)</f>
        <v>Siderastrea</v>
      </c>
      <c r="J1623" t="str">
        <f>VLOOKUP(H1623,CODE_SHEET!$A$2:$G$151,4,FALSE)</f>
        <v>siderea</v>
      </c>
      <c r="K1623" s="1">
        <v>22</v>
      </c>
      <c r="L1623" s="1">
        <v>12</v>
      </c>
      <c r="M1623" s="1">
        <v>12</v>
      </c>
      <c r="N1623">
        <f t="shared" si="92"/>
        <v>640.88490133231778</v>
      </c>
      <c r="O1623">
        <v>10</v>
      </c>
      <c r="P1623" t="s">
        <v>29</v>
      </c>
      <c r="Q1623" t="s">
        <v>30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f t="shared" si="93"/>
        <v>0</v>
      </c>
      <c r="Y1623">
        <f t="shared" si="94"/>
        <v>640.88490133231778</v>
      </c>
    </row>
    <row r="1624" spans="1:25">
      <c r="A1624">
        <v>2020</v>
      </c>
      <c r="B1624" t="s">
        <v>70</v>
      </c>
      <c r="C1624">
        <v>3</v>
      </c>
      <c r="D1624" t="s">
        <v>85</v>
      </c>
      <c r="E1624">
        <v>30</v>
      </c>
      <c r="F1624" t="s">
        <v>27</v>
      </c>
      <c r="G1624">
        <v>1</v>
      </c>
      <c r="H1624" t="s">
        <v>32</v>
      </c>
      <c r="I1624" t="str">
        <f>VLOOKUP(H1624,CODE_SHEET!$A$2:$G$151,3,FALSE)</f>
        <v>Porites</v>
      </c>
      <c r="J1624" t="str">
        <f>VLOOKUP(H1624,CODE_SHEET!$A$2:$G$151,4,FALSE)</f>
        <v>porites</v>
      </c>
      <c r="K1624" s="1">
        <v>30</v>
      </c>
      <c r="L1624" s="1">
        <v>20</v>
      </c>
      <c r="M1624" s="1">
        <v>20</v>
      </c>
      <c r="N1624">
        <f t="shared" si="92"/>
        <v>1570.7963267948967</v>
      </c>
      <c r="O1624">
        <v>10</v>
      </c>
      <c r="P1624" t="s">
        <v>29</v>
      </c>
      <c r="Q1624" t="s">
        <v>30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f t="shared" si="93"/>
        <v>0</v>
      </c>
      <c r="Y1624">
        <f t="shared" si="94"/>
        <v>1570.7963267948967</v>
      </c>
    </row>
    <row r="1625" spans="1:25">
      <c r="A1625">
        <v>2020</v>
      </c>
      <c r="B1625" t="s">
        <v>70</v>
      </c>
      <c r="C1625">
        <v>3</v>
      </c>
      <c r="D1625" t="s">
        <v>85</v>
      </c>
      <c r="E1625">
        <v>30</v>
      </c>
      <c r="F1625" t="s">
        <v>27</v>
      </c>
      <c r="G1625">
        <v>1</v>
      </c>
      <c r="H1625" t="s">
        <v>33</v>
      </c>
      <c r="I1625" t="str">
        <f>VLOOKUP(H1625,CODE_SHEET!$A$2:$G$151,3,FALSE)</f>
        <v>Agaricia</v>
      </c>
      <c r="J1625" t="str">
        <f>VLOOKUP(H1625,CODE_SHEET!$A$2:$G$151,4,FALSE)</f>
        <v>agaricites</v>
      </c>
      <c r="K1625" s="1">
        <v>16</v>
      </c>
      <c r="L1625" s="1">
        <v>10</v>
      </c>
      <c r="M1625" s="1">
        <v>1</v>
      </c>
      <c r="N1625">
        <f t="shared" si="92"/>
        <v>40.840704496667314</v>
      </c>
      <c r="O1625">
        <v>10</v>
      </c>
      <c r="P1625" t="s">
        <v>29</v>
      </c>
      <c r="Q1625" t="s">
        <v>30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f t="shared" si="93"/>
        <v>0</v>
      </c>
      <c r="Y1625">
        <f t="shared" si="94"/>
        <v>40.840704496667314</v>
      </c>
    </row>
    <row r="1626" spans="1:25">
      <c r="A1626">
        <v>2020</v>
      </c>
      <c r="B1626" t="s">
        <v>70</v>
      </c>
      <c r="C1626">
        <v>3</v>
      </c>
      <c r="D1626" t="s">
        <v>85</v>
      </c>
      <c r="E1626">
        <v>30</v>
      </c>
      <c r="F1626" t="s">
        <v>27</v>
      </c>
      <c r="G1626">
        <v>1</v>
      </c>
      <c r="H1626" t="s">
        <v>33</v>
      </c>
      <c r="I1626" t="str">
        <f>VLOOKUP(H1626,CODE_SHEET!$A$2:$G$151,3,FALSE)</f>
        <v>Agaricia</v>
      </c>
      <c r="J1626" t="str">
        <f>VLOOKUP(H1626,CODE_SHEET!$A$2:$G$151,4,FALSE)</f>
        <v>agaricites</v>
      </c>
      <c r="K1626" s="1">
        <v>36</v>
      </c>
      <c r="L1626" s="1">
        <v>10</v>
      </c>
      <c r="M1626" s="1">
        <v>10</v>
      </c>
      <c r="N1626">
        <f t="shared" si="92"/>
        <v>722.56631032565247</v>
      </c>
      <c r="O1626">
        <v>10</v>
      </c>
      <c r="P1626" t="s">
        <v>29</v>
      </c>
      <c r="Q1626" t="s">
        <v>30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30</v>
      </c>
      <c r="X1626">
        <f t="shared" si="93"/>
        <v>216.76989309769573</v>
      </c>
      <c r="Y1626">
        <f t="shared" si="94"/>
        <v>505.79641722795674</v>
      </c>
    </row>
    <row r="1627" spans="1:25">
      <c r="A1627">
        <v>2020</v>
      </c>
      <c r="B1627" t="s">
        <v>70</v>
      </c>
      <c r="C1627">
        <v>3</v>
      </c>
      <c r="D1627" t="s">
        <v>85</v>
      </c>
      <c r="E1627">
        <v>30</v>
      </c>
      <c r="F1627" t="s">
        <v>27</v>
      </c>
      <c r="G1627">
        <v>1</v>
      </c>
      <c r="H1627" t="s">
        <v>32</v>
      </c>
      <c r="I1627" t="str">
        <f>VLOOKUP(H1627,CODE_SHEET!$A$2:$G$151,3,FALSE)</f>
        <v>Porites</v>
      </c>
      <c r="J1627" t="str">
        <f>VLOOKUP(H1627,CODE_SHEET!$A$2:$G$151,4,FALSE)</f>
        <v>porites</v>
      </c>
      <c r="K1627" s="1">
        <v>35</v>
      </c>
      <c r="L1627" s="1">
        <v>15</v>
      </c>
      <c r="M1627" s="1">
        <v>15</v>
      </c>
      <c r="N1627">
        <f t="shared" si="92"/>
        <v>1178.0972450961724</v>
      </c>
      <c r="O1627">
        <v>10</v>
      </c>
      <c r="P1627" t="s">
        <v>29</v>
      </c>
      <c r="Q1627" t="s">
        <v>30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f t="shared" si="93"/>
        <v>0</v>
      </c>
      <c r="Y1627">
        <f t="shared" si="94"/>
        <v>1178.0972450961724</v>
      </c>
    </row>
    <row r="1628" spans="1:25">
      <c r="A1628">
        <v>2020</v>
      </c>
      <c r="B1628" t="s">
        <v>70</v>
      </c>
      <c r="C1628">
        <v>3</v>
      </c>
      <c r="D1628" t="s">
        <v>85</v>
      </c>
      <c r="E1628">
        <v>30</v>
      </c>
      <c r="F1628" t="s">
        <v>27</v>
      </c>
      <c r="G1628">
        <v>1</v>
      </c>
      <c r="H1628" t="s">
        <v>33</v>
      </c>
      <c r="I1628" t="str">
        <f>VLOOKUP(H1628,CODE_SHEET!$A$2:$G$151,3,FALSE)</f>
        <v>Agaricia</v>
      </c>
      <c r="J1628" t="str">
        <f>VLOOKUP(H1628,CODE_SHEET!$A$2:$G$151,4,FALSE)</f>
        <v>agaricites</v>
      </c>
      <c r="K1628" s="1">
        <v>15</v>
      </c>
      <c r="L1628" s="1">
        <v>15</v>
      </c>
      <c r="M1628" s="1">
        <v>10</v>
      </c>
      <c r="N1628">
        <f t="shared" si="92"/>
        <v>471.23889803846896</v>
      </c>
      <c r="O1628">
        <v>10</v>
      </c>
      <c r="P1628" t="s">
        <v>29</v>
      </c>
      <c r="Q1628" t="s">
        <v>30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f t="shared" si="93"/>
        <v>0</v>
      </c>
      <c r="Y1628">
        <f t="shared" si="94"/>
        <v>471.23889803846896</v>
      </c>
    </row>
    <row r="1629" spans="1:25">
      <c r="A1629">
        <v>2020</v>
      </c>
      <c r="B1629" t="s">
        <v>70</v>
      </c>
      <c r="C1629">
        <v>3</v>
      </c>
      <c r="D1629" t="s">
        <v>85</v>
      </c>
      <c r="E1629">
        <v>30</v>
      </c>
      <c r="F1629" t="s">
        <v>27</v>
      </c>
      <c r="G1629">
        <v>1</v>
      </c>
      <c r="H1629" t="s">
        <v>33</v>
      </c>
      <c r="I1629" t="str">
        <f>VLOOKUP(H1629,CODE_SHEET!$A$2:$G$151,3,FALSE)</f>
        <v>Agaricia</v>
      </c>
      <c r="J1629" t="str">
        <f>VLOOKUP(H1629,CODE_SHEET!$A$2:$G$151,4,FALSE)</f>
        <v>agaricites</v>
      </c>
      <c r="K1629" s="1">
        <v>20</v>
      </c>
      <c r="L1629" s="1">
        <v>10</v>
      </c>
      <c r="M1629" s="1">
        <v>20</v>
      </c>
      <c r="N1629">
        <f t="shared" si="92"/>
        <v>942.47779607693792</v>
      </c>
      <c r="O1629">
        <v>10</v>
      </c>
      <c r="P1629" t="s">
        <v>29</v>
      </c>
      <c r="Q1629" t="s">
        <v>30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5</v>
      </c>
      <c r="X1629">
        <f t="shared" si="93"/>
        <v>47.1238898038469</v>
      </c>
      <c r="Y1629">
        <f t="shared" si="94"/>
        <v>895.35390627309107</v>
      </c>
    </row>
    <row r="1630" spans="1:25">
      <c r="A1630">
        <v>2020</v>
      </c>
      <c r="B1630" t="s">
        <v>70</v>
      </c>
      <c r="C1630">
        <v>3</v>
      </c>
      <c r="D1630" t="s">
        <v>85</v>
      </c>
      <c r="E1630">
        <v>30</v>
      </c>
      <c r="F1630" t="s">
        <v>27</v>
      </c>
      <c r="G1630">
        <v>1</v>
      </c>
      <c r="H1630" t="s">
        <v>32</v>
      </c>
      <c r="I1630" t="str">
        <f>VLOOKUP(H1630,CODE_SHEET!$A$2:$G$151,3,FALSE)</f>
        <v>Porites</v>
      </c>
      <c r="J1630" t="str">
        <f>VLOOKUP(H1630,CODE_SHEET!$A$2:$G$151,4,FALSE)</f>
        <v>porites</v>
      </c>
      <c r="K1630" s="1">
        <v>25</v>
      </c>
      <c r="L1630" s="1">
        <v>18</v>
      </c>
      <c r="M1630" s="1">
        <v>10</v>
      </c>
      <c r="N1630">
        <f t="shared" si="92"/>
        <v>675.44242052180562</v>
      </c>
      <c r="O1630">
        <v>10</v>
      </c>
      <c r="P1630" t="s">
        <v>29</v>
      </c>
      <c r="Q1630" t="s">
        <v>30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20</v>
      </c>
      <c r="X1630">
        <f t="shared" si="93"/>
        <v>135.08848410436113</v>
      </c>
      <c r="Y1630">
        <f t="shared" si="94"/>
        <v>540.35393641744452</v>
      </c>
    </row>
    <row r="1631" spans="1:25">
      <c r="A1631">
        <v>2020</v>
      </c>
      <c r="B1631" t="s">
        <v>70</v>
      </c>
      <c r="C1631">
        <v>3</v>
      </c>
      <c r="D1631" t="s">
        <v>85</v>
      </c>
      <c r="E1631">
        <v>30</v>
      </c>
      <c r="F1631" t="s">
        <v>27</v>
      </c>
      <c r="G1631">
        <v>1</v>
      </c>
      <c r="H1631" t="s">
        <v>33</v>
      </c>
      <c r="I1631" t="str">
        <f>VLOOKUP(H1631,CODE_SHEET!$A$2:$G$151,3,FALSE)</f>
        <v>Agaricia</v>
      </c>
      <c r="J1631" t="str">
        <f>VLOOKUP(H1631,CODE_SHEET!$A$2:$G$151,4,FALSE)</f>
        <v>agaricites</v>
      </c>
      <c r="K1631" s="1">
        <v>12</v>
      </c>
      <c r="L1631" s="1">
        <v>8</v>
      </c>
      <c r="M1631" s="1">
        <v>3</v>
      </c>
      <c r="N1631">
        <f t="shared" si="92"/>
        <v>94.247779607693786</v>
      </c>
      <c r="O1631">
        <v>10</v>
      </c>
      <c r="P1631" t="s">
        <v>41</v>
      </c>
      <c r="Q1631" t="s">
        <v>45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f t="shared" si="93"/>
        <v>0</v>
      </c>
      <c r="Y1631">
        <f t="shared" si="94"/>
        <v>94.247779607693786</v>
      </c>
    </row>
    <row r="1632" spans="1:25">
      <c r="A1632">
        <v>2020</v>
      </c>
      <c r="B1632" t="s">
        <v>70</v>
      </c>
      <c r="C1632">
        <v>3</v>
      </c>
      <c r="D1632" t="s">
        <v>85</v>
      </c>
      <c r="E1632">
        <v>30</v>
      </c>
      <c r="F1632" t="s">
        <v>27</v>
      </c>
      <c r="G1632">
        <v>2</v>
      </c>
      <c r="H1632" t="s">
        <v>46</v>
      </c>
      <c r="I1632" t="str">
        <f>VLOOKUP(H1632,CODE_SHEET!$A$2:$G$151,3,FALSE)</f>
        <v>Meandrina</v>
      </c>
      <c r="J1632" t="str">
        <f>VLOOKUP(H1632,CODE_SHEET!$A$2:$G$151,4,FALSE)</f>
        <v>meandrites</v>
      </c>
      <c r="K1632" s="1">
        <v>35</v>
      </c>
      <c r="L1632" s="1">
        <v>22</v>
      </c>
      <c r="M1632" s="1">
        <v>25</v>
      </c>
      <c r="N1632">
        <f t="shared" si="92"/>
        <v>2238.3847656827274</v>
      </c>
      <c r="O1632">
        <v>10</v>
      </c>
      <c r="P1632" t="s">
        <v>29</v>
      </c>
      <c r="Q1632" t="s">
        <v>30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f t="shared" si="93"/>
        <v>0</v>
      </c>
      <c r="Y1632">
        <f t="shared" si="94"/>
        <v>2238.3847656827274</v>
      </c>
    </row>
    <row r="1633" spans="1:25">
      <c r="A1633">
        <v>2020</v>
      </c>
      <c r="B1633" t="s">
        <v>70</v>
      </c>
      <c r="C1633">
        <v>3</v>
      </c>
      <c r="D1633" t="s">
        <v>85</v>
      </c>
      <c r="E1633">
        <v>30</v>
      </c>
      <c r="F1633" t="s">
        <v>27</v>
      </c>
      <c r="G1633">
        <v>2</v>
      </c>
      <c r="H1633" t="s">
        <v>33</v>
      </c>
      <c r="I1633" t="str">
        <f>VLOOKUP(H1633,CODE_SHEET!$A$2:$G$151,3,FALSE)</f>
        <v>Agaricia</v>
      </c>
      <c r="J1633" t="str">
        <f>VLOOKUP(H1633,CODE_SHEET!$A$2:$G$151,4,FALSE)</f>
        <v>agaricites</v>
      </c>
      <c r="K1633" s="1">
        <v>22</v>
      </c>
      <c r="L1633" s="1">
        <v>12</v>
      </c>
      <c r="M1633" s="1">
        <v>25</v>
      </c>
      <c r="N1633">
        <f t="shared" si="92"/>
        <v>1335.176877775662</v>
      </c>
      <c r="O1633">
        <v>10</v>
      </c>
      <c r="P1633" t="s">
        <v>29</v>
      </c>
      <c r="Q1633" t="s">
        <v>30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f t="shared" si="93"/>
        <v>0</v>
      </c>
      <c r="Y1633">
        <f t="shared" si="94"/>
        <v>1335.176877775662</v>
      </c>
    </row>
    <row r="1634" spans="1:25">
      <c r="A1634">
        <v>2020</v>
      </c>
      <c r="B1634" t="s">
        <v>70</v>
      </c>
      <c r="C1634">
        <v>3</v>
      </c>
      <c r="D1634" t="s">
        <v>85</v>
      </c>
      <c r="E1634">
        <v>30</v>
      </c>
      <c r="F1634" t="s">
        <v>27</v>
      </c>
      <c r="G1634">
        <v>2</v>
      </c>
      <c r="H1634" t="s">
        <v>33</v>
      </c>
      <c r="I1634" t="str">
        <f>VLOOKUP(H1634,CODE_SHEET!$A$2:$G$151,3,FALSE)</f>
        <v>Agaricia</v>
      </c>
      <c r="J1634" t="str">
        <f>VLOOKUP(H1634,CODE_SHEET!$A$2:$G$151,4,FALSE)</f>
        <v>agaricites</v>
      </c>
      <c r="K1634" s="1">
        <v>30</v>
      </c>
      <c r="L1634" s="1">
        <v>30</v>
      </c>
      <c r="M1634" s="1">
        <v>20</v>
      </c>
      <c r="N1634">
        <f t="shared" si="92"/>
        <v>1884.9555921538758</v>
      </c>
      <c r="O1634">
        <v>10</v>
      </c>
      <c r="P1634" t="s">
        <v>29</v>
      </c>
      <c r="Q1634" t="s">
        <v>30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20</v>
      </c>
      <c r="X1634">
        <f t="shared" si="93"/>
        <v>376.9911184307752</v>
      </c>
      <c r="Y1634">
        <f t="shared" si="94"/>
        <v>1507.9644737231006</v>
      </c>
    </row>
    <row r="1635" spans="1:25">
      <c r="A1635">
        <v>2020</v>
      </c>
      <c r="B1635" t="s">
        <v>70</v>
      </c>
      <c r="C1635">
        <v>3</v>
      </c>
      <c r="D1635" t="s">
        <v>85</v>
      </c>
      <c r="E1635">
        <v>30</v>
      </c>
      <c r="F1635" t="s">
        <v>27</v>
      </c>
      <c r="G1635">
        <v>2</v>
      </c>
      <c r="H1635" t="s">
        <v>33</v>
      </c>
      <c r="I1635" t="str">
        <f>VLOOKUP(H1635,CODE_SHEET!$A$2:$G$151,3,FALSE)</f>
        <v>Agaricia</v>
      </c>
      <c r="J1635" t="str">
        <f>VLOOKUP(H1635,CODE_SHEET!$A$2:$G$151,4,FALSE)</f>
        <v>agaricites</v>
      </c>
      <c r="K1635" s="1">
        <v>14</v>
      </c>
      <c r="L1635" s="1">
        <v>11</v>
      </c>
      <c r="M1635" s="1">
        <v>3</v>
      </c>
      <c r="N1635">
        <f t="shared" si="92"/>
        <v>117.80972450961724</v>
      </c>
      <c r="O1635">
        <v>10</v>
      </c>
      <c r="P1635" t="s">
        <v>29</v>
      </c>
      <c r="Q1635" t="s">
        <v>30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f t="shared" si="93"/>
        <v>0</v>
      </c>
      <c r="Y1635">
        <f t="shared" si="94"/>
        <v>117.80972450961724</v>
      </c>
    </row>
    <row r="1636" spans="1:25">
      <c r="A1636">
        <v>2020</v>
      </c>
      <c r="B1636" t="s">
        <v>70</v>
      </c>
      <c r="C1636">
        <v>3</v>
      </c>
      <c r="D1636" t="s">
        <v>85</v>
      </c>
      <c r="E1636">
        <v>30</v>
      </c>
      <c r="F1636" t="s">
        <v>27</v>
      </c>
      <c r="G1636">
        <v>2</v>
      </c>
      <c r="H1636" t="s">
        <v>33</v>
      </c>
      <c r="I1636" t="str">
        <f>VLOOKUP(H1636,CODE_SHEET!$A$2:$G$151,3,FALSE)</f>
        <v>Agaricia</v>
      </c>
      <c r="J1636" t="str">
        <f>VLOOKUP(H1636,CODE_SHEET!$A$2:$G$151,4,FALSE)</f>
        <v>agaricites</v>
      </c>
      <c r="K1636" s="1">
        <v>35</v>
      </c>
      <c r="L1636" s="1">
        <v>15</v>
      </c>
      <c r="M1636" s="1">
        <v>20</v>
      </c>
      <c r="N1636">
        <f t="shared" si="92"/>
        <v>1570.7963267948965</v>
      </c>
      <c r="O1636">
        <v>10</v>
      </c>
      <c r="P1636" t="s">
        <v>29</v>
      </c>
      <c r="Q1636" t="s">
        <v>30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35</v>
      </c>
      <c r="X1636">
        <f t="shared" si="93"/>
        <v>549.77871437821375</v>
      </c>
      <c r="Y1636">
        <f t="shared" si="94"/>
        <v>1021.0176124166827</v>
      </c>
    </row>
    <row r="1637" spans="1:25">
      <c r="A1637">
        <v>2020</v>
      </c>
      <c r="B1637" t="s">
        <v>70</v>
      </c>
      <c r="C1637">
        <v>3</v>
      </c>
      <c r="D1637" t="s">
        <v>85</v>
      </c>
      <c r="E1637">
        <v>30</v>
      </c>
      <c r="F1637" t="s">
        <v>27</v>
      </c>
      <c r="G1637">
        <v>2</v>
      </c>
      <c r="H1637" t="s">
        <v>32</v>
      </c>
      <c r="I1637" t="str">
        <f>VLOOKUP(H1637,CODE_SHEET!$A$2:$G$151,3,FALSE)</f>
        <v>Porites</v>
      </c>
      <c r="J1637" t="str">
        <f>VLOOKUP(H1637,CODE_SHEET!$A$2:$G$151,4,FALSE)</f>
        <v>porites</v>
      </c>
      <c r="K1637" s="1">
        <v>12</v>
      </c>
      <c r="L1637" s="1">
        <v>8</v>
      </c>
      <c r="M1637" s="1">
        <v>6</v>
      </c>
      <c r="N1637">
        <f t="shared" si="92"/>
        <v>188.49555921538757</v>
      </c>
      <c r="O1637">
        <v>10</v>
      </c>
      <c r="P1637" t="s">
        <v>29</v>
      </c>
      <c r="Q1637" t="s">
        <v>30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f t="shared" si="93"/>
        <v>0</v>
      </c>
      <c r="Y1637">
        <f t="shared" si="94"/>
        <v>188.49555921538757</v>
      </c>
    </row>
    <row r="1638" spans="1:25">
      <c r="A1638">
        <v>2020</v>
      </c>
      <c r="B1638" t="s">
        <v>70</v>
      </c>
      <c r="C1638">
        <v>3</v>
      </c>
      <c r="D1638" t="s">
        <v>85</v>
      </c>
      <c r="E1638">
        <v>30</v>
      </c>
      <c r="F1638" t="s">
        <v>27</v>
      </c>
      <c r="G1638">
        <v>2</v>
      </c>
      <c r="H1638" t="s">
        <v>33</v>
      </c>
      <c r="I1638" t="str">
        <f>VLOOKUP(H1638,CODE_SHEET!$A$2:$G$151,3,FALSE)</f>
        <v>Agaricia</v>
      </c>
      <c r="J1638" t="str">
        <f>VLOOKUP(H1638,CODE_SHEET!$A$2:$G$151,4,FALSE)</f>
        <v>agaricites</v>
      </c>
      <c r="K1638" s="1">
        <v>10</v>
      </c>
      <c r="L1638" s="1">
        <v>2</v>
      </c>
      <c r="M1638" s="1">
        <v>8</v>
      </c>
      <c r="N1638">
        <f t="shared" si="92"/>
        <v>150.79644737231007</v>
      </c>
      <c r="O1638">
        <v>10</v>
      </c>
      <c r="P1638" t="s">
        <v>41</v>
      </c>
      <c r="Q1638" t="s">
        <v>45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5</v>
      </c>
      <c r="X1638">
        <f t="shared" si="93"/>
        <v>7.5398223686155035</v>
      </c>
      <c r="Y1638">
        <f t="shared" si="94"/>
        <v>143.25662500369458</v>
      </c>
    </row>
    <row r="1639" spans="1:25">
      <c r="A1639">
        <v>2020</v>
      </c>
      <c r="B1639" t="s">
        <v>70</v>
      </c>
      <c r="C1639">
        <v>3</v>
      </c>
      <c r="D1639" t="s">
        <v>85</v>
      </c>
      <c r="E1639">
        <v>30</v>
      </c>
      <c r="F1639" t="s">
        <v>27</v>
      </c>
      <c r="G1639">
        <v>2</v>
      </c>
      <c r="H1639" t="s">
        <v>33</v>
      </c>
      <c r="I1639" t="str">
        <f>VLOOKUP(H1639,CODE_SHEET!$A$2:$G$151,3,FALSE)</f>
        <v>Agaricia</v>
      </c>
      <c r="J1639" t="str">
        <f>VLOOKUP(H1639,CODE_SHEET!$A$2:$G$151,4,FALSE)</f>
        <v>agaricites</v>
      </c>
      <c r="K1639" s="1">
        <v>20</v>
      </c>
      <c r="L1639" s="1">
        <v>2</v>
      </c>
      <c r="M1639" s="1">
        <v>8</v>
      </c>
      <c r="N1639">
        <f t="shared" si="92"/>
        <v>276.46015351590177</v>
      </c>
      <c r="O1639">
        <v>10</v>
      </c>
      <c r="P1639" t="s">
        <v>41</v>
      </c>
      <c r="Q1639" t="s">
        <v>45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10</v>
      </c>
      <c r="X1639">
        <f t="shared" si="93"/>
        <v>27.646015351590179</v>
      </c>
      <c r="Y1639">
        <f t="shared" si="94"/>
        <v>248.8141381643116</v>
      </c>
    </row>
    <row r="1640" spans="1:25">
      <c r="A1640">
        <v>2020</v>
      </c>
      <c r="B1640" t="s">
        <v>70</v>
      </c>
      <c r="C1640">
        <v>3</v>
      </c>
      <c r="D1640" t="s">
        <v>85</v>
      </c>
      <c r="E1640">
        <v>30</v>
      </c>
      <c r="F1640" t="s">
        <v>27</v>
      </c>
      <c r="G1640">
        <v>2</v>
      </c>
      <c r="H1640" t="s">
        <v>33</v>
      </c>
      <c r="I1640" t="str">
        <f>VLOOKUP(H1640,CODE_SHEET!$A$2:$G$151,3,FALSE)</f>
        <v>Agaricia</v>
      </c>
      <c r="J1640" t="str">
        <f>VLOOKUP(H1640,CODE_SHEET!$A$2:$G$151,4,FALSE)</f>
        <v>agaricites</v>
      </c>
      <c r="K1640" s="1">
        <v>12</v>
      </c>
      <c r="L1640" s="1">
        <v>6</v>
      </c>
      <c r="M1640" s="1">
        <v>10</v>
      </c>
      <c r="N1640">
        <f t="shared" si="92"/>
        <v>282.74333882308133</v>
      </c>
      <c r="O1640">
        <v>10</v>
      </c>
      <c r="P1640" t="s">
        <v>29</v>
      </c>
      <c r="Q1640" t="s">
        <v>30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5</v>
      </c>
      <c r="X1640">
        <f t="shared" si="93"/>
        <v>14.137166941154067</v>
      </c>
      <c r="Y1640">
        <f t="shared" si="94"/>
        <v>268.60617188192725</v>
      </c>
    </row>
    <row r="1641" spans="1:25">
      <c r="A1641">
        <v>2020</v>
      </c>
      <c r="B1641" t="s">
        <v>70</v>
      </c>
      <c r="C1641">
        <v>3</v>
      </c>
      <c r="D1641" t="s">
        <v>85</v>
      </c>
      <c r="E1641">
        <v>30</v>
      </c>
      <c r="F1641" t="s">
        <v>27</v>
      </c>
      <c r="G1641">
        <v>2</v>
      </c>
      <c r="H1641" t="s">
        <v>48</v>
      </c>
      <c r="I1641" t="str">
        <f>VLOOKUP(H1641,CODE_SHEET!$A$2:$G$151,3,FALSE)</f>
        <v>Diploria</v>
      </c>
      <c r="J1641" t="str">
        <f>VLOOKUP(H1641,CODE_SHEET!$A$2:$G$151,4,FALSE)</f>
        <v>labyrinthyformis</v>
      </c>
      <c r="K1641" s="1">
        <v>25</v>
      </c>
      <c r="L1641" s="1">
        <v>20</v>
      </c>
      <c r="M1641" s="1">
        <v>10</v>
      </c>
      <c r="N1641">
        <f t="shared" si="92"/>
        <v>706.85834705770344</v>
      </c>
      <c r="O1641">
        <v>10</v>
      </c>
      <c r="P1641" t="s">
        <v>29</v>
      </c>
      <c r="Q1641" t="s">
        <v>30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f t="shared" si="93"/>
        <v>0</v>
      </c>
      <c r="Y1641">
        <f t="shared" si="94"/>
        <v>706.85834705770344</v>
      </c>
    </row>
    <row r="1642" spans="1:25">
      <c r="A1642">
        <v>2020</v>
      </c>
      <c r="B1642" t="s">
        <v>70</v>
      </c>
      <c r="C1642">
        <v>3</v>
      </c>
      <c r="D1642" t="s">
        <v>85</v>
      </c>
      <c r="E1642">
        <v>30</v>
      </c>
      <c r="F1642" t="s">
        <v>27</v>
      </c>
      <c r="G1642">
        <v>2</v>
      </c>
      <c r="H1642" t="s">
        <v>34</v>
      </c>
      <c r="I1642" t="str">
        <f>VLOOKUP(H1642,CODE_SHEET!$A$2:$G$151,3,FALSE)</f>
        <v>Orbicella</v>
      </c>
      <c r="J1642" t="str">
        <f>VLOOKUP(H1642,CODE_SHEET!$A$2:$G$151,4,FALSE)</f>
        <v>annularis</v>
      </c>
      <c r="K1642" s="1">
        <v>25</v>
      </c>
      <c r="L1642" s="1">
        <v>20</v>
      </c>
      <c r="M1642" s="1">
        <v>15</v>
      </c>
      <c r="N1642">
        <f t="shared" si="92"/>
        <v>1060.2875205865553</v>
      </c>
      <c r="O1642">
        <v>10</v>
      </c>
      <c r="P1642" t="s">
        <v>29</v>
      </c>
      <c r="Q1642" t="s">
        <v>30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f t="shared" si="93"/>
        <v>0</v>
      </c>
      <c r="Y1642">
        <f t="shared" si="94"/>
        <v>1060.2875205865553</v>
      </c>
    </row>
    <row r="1643" spans="1:25">
      <c r="A1643">
        <v>2020</v>
      </c>
      <c r="B1643" t="s">
        <v>70</v>
      </c>
      <c r="C1643">
        <v>3</v>
      </c>
      <c r="D1643" t="s">
        <v>85</v>
      </c>
      <c r="E1643">
        <v>30</v>
      </c>
      <c r="F1643" t="s">
        <v>27</v>
      </c>
      <c r="G1643">
        <v>2</v>
      </c>
      <c r="H1643" t="s">
        <v>32</v>
      </c>
      <c r="I1643" t="str">
        <f>VLOOKUP(H1643,CODE_SHEET!$A$2:$G$151,3,FALSE)</f>
        <v>Porites</v>
      </c>
      <c r="J1643" t="str">
        <f>VLOOKUP(H1643,CODE_SHEET!$A$2:$G$151,4,FALSE)</f>
        <v>porites</v>
      </c>
      <c r="K1643" s="1">
        <v>35</v>
      </c>
      <c r="L1643" s="1">
        <v>20</v>
      </c>
      <c r="M1643" s="1">
        <v>10</v>
      </c>
      <c r="N1643">
        <f t="shared" si="92"/>
        <v>863.93797973719302</v>
      </c>
      <c r="O1643">
        <v>10</v>
      </c>
      <c r="P1643" t="s">
        <v>29</v>
      </c>
      <c r="Q1643" t="s">
        <v>30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70</v>
      </c>
      <c r="X1643">
        <f t="shared" si="93"/>
        <v>604.75658581603511</v>
      </c>
      <c r="Y1643">
        <f t="shared" si="94"/>
        <v>259.18139392115791</v>
      </c>
    </row>
    <row r="1644" spans="1:25">
      <c r="A1644">
        <v>2020</v>
      </c>
      <c r="B1644" t="s">
        <v>70</v>
      </c>
      <c r="C1644">
        <v>3</v>
      </c>
      <c r="D1644" t="s">
        <v>85</v>
      </c>
      <c r="E1644">
        <v>30</v>
      </c>
      <c r="F1644" t="s">
        <v>27</v>
      </c>
      <c r="G1644">
        <v>2</v>
      </c>
      <c r="H1644" t="s">
        <v>33</v>
      </c>
      <c r="I1644" t="str">
        <f>VLOOKUP(H1644,CODE_SHEET!$A$2:$G$151,3,FALSE)</f>
        <v>Agaricia</v>
      </c>
      <c r="J1644" t="str">
        <f>VLOOKUP(H1644,CODE_SHEET!$A$2:$G$151,4,FALSE)</f>
        <v>agaricites</v>
      </c>
      <c r="K1644" s="1">
        <v>18</v>
      </c>
      <c r="L1644" s="1">
        <v>8</v>
      </c>
      <c r="M1644" s="1">
        <v>8</v>
      </c>
      <c r="N1644">
        <f t="shared" si="92"/>
        <v>326.72563597333851</v>
      </c>
      <c r="O1644">
        <v>10</v>
      </c>
      <c r="P1644" t="s">
        <v>29</v>
      </c>
      <c r="Q1644" t="s">
        <v>30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f t="shared" si="93"/>
        <v>0</v>
      </c>
      <c r="Y1644">
        <f t="shared" si="94"/>
        <v>326.72563597333851</v>
      </c>
    </row>
    <row r="1645" spans="1:25">
      <c r="A1645">
        <v>2020</v>
      </c>
      <c r="B1645" t="s">
        <v>70</v>
      </c>
      <c r="C1645">
        <v>3</v>
      </c>
      <c r="D1645" t="s">
        <v>85</v>
      </c>
      <c r="E1645">
        <v>30</v>
      </c>
      <c r="F1645" t="s">
        <v>27</v>
      </c>
      <c r="G1645">
        <v>2</v>
      </c>
      <c r="H1645" t="s">
        <v>32</v>
      </c>
      <c r="I1645" t="str">
        <f>VLOOKUP(H1645,CODE_SHEET!$A$2:$G$151,3,FALSE)</f>
        <v>Porites</v>
      </c>
      <c r="J1645" t="str">
        <f>VLOOKUP(H1645,CODE_SHEET!$A$2:$G$151,4,FALSE)</f>
        <v>porites</v>
      </c>
      <c r="K1645" s="1">
        <v>18</v>
      </c>
      <c r="L1645" s="1">
        <v>10</v>
      </c>
      <c r="M1645" s="1">
        <v>10</v>
      </c>
      <c r="N1645">
        <f t="shared" si="92"/>
        <v>439.82297150257102</v>
      </c>
      <c r="O1645">
        <v>10</v>
      </c>
      <c r="P1645" t="s">
        <v>29</v>
      </c>
      <c r="Q1645" t="s">
        <v>30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30</v>
      </c>
      <c r="X1645">
        <f t="shared" si="93"/>
        <v>131.94689145077129</v>
      </c>
      <c r="Y1645">
        <f t="shared" si="94"/>
        <v>307.8760800517997</v>
      </c>
    </row>
    <row r="1646" spans="1:25">
      <c r="A1646">
        <v>2020</v>
      </c>
      <c r="B1646" t="s">
        <v>70</v>
      </c>
      <c r="C1646">
        <v>3</v>
      </c>
      <c r="D1646" t="s">
        <v>85</v>
      </c>
      <c r="E1646">
        <v>30</v>
      </c>
      <c r="F1646" t="s">
        <v>27</v>
      </c>
      <c r="G1646">
        <v>2</v>
      </c>
      <c r="H1646" t="s">
        <v>32</v>
      </c>
      <c r="I1646" t="str">
        <f>VLOOKUP(H1646,CODE_SHEET!$A$2:$G$151,3,FALSE)</f>
        <v>Porites</v>
      </c>
      <c r="J1646" t="str">
        <f>VLOOKUP(H1646,CODE_SHEET!$A$2:$G$151,4,FALSE)</f>
        <v>porites</v>
      </c>
      <c r="K1646" s="1">
        <v>20</v>
      </c>
      <c r="L1646" s="1">
        <v>15</v>
      </c>
      <c r="M1646" s="1">
        <v>10</v>
      </c>
      <c r="N1646">
        <f t="shared" si="92"/>
        <v>549.77871437821386</v>
      </c>
      <c r="O1646">
        <v>10</v>
      </c>
      <c r="P1646" t="s">
        <v>29</v>
      </c>
      <c r="Q1646" t="s">
        <v>30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10</v>
      </c>
      <c r="X1646">
        <f t="shared" si="93"/>
        <v>54.977871437821392</v>
      </c>
      <c r="Y1646">
        <f t="shared" si="94"/>
        <v>494.8008429403925</v>
      </c>
    </row>
    <row r="1647" spans="1:25">
      <c r="A1647">
        <v>2020</v>
      </c>
      <c r="B1647" t="s">
        <v>70</v>
      </c>
      <c r="C1647">
        <v>3</v>
      </c>
      <c r="D1647" t="s">
        <v>85</v>
      </c>
      <c r="E1647">
        <v>30</v>
      </c>
      <c r="F1647" t="s">
        <v>27</v>
      </c>
      <c r="G1647">
        <v>2</v>
      </c>
      <c r="H1647" t="s">
        <v>33</v>
      </c>
      <c r="I1647" t="str">
        <f>VLOOKUP(H1647,CODE_SHEET!$A$2:$G$151,3,FALSE)</f>
        <v>Agaricia</v>
      </c>
      <c r="J1647" t="str">
        <f>VLOOKUP(H1647,CODE_SHEET!$A$2:$G$151,4,FALSE)</f>
        <v>agaricites</v>
      </c>
      <c r="K1647" s="1">
        <v>30</v>
      </c>
      <c r="L1647" s="1">
        <v>15</v>
      </c>
      <c r="M1647" s="1">
        <v>8</v>
      </c>
      <c r="N1647">
        <f t="shared" si="92"/>
        <v>565.48667764616266</v>
      </c>
      <c r="O1647">
        <v>10</v>
      </c>
      <c r="P1647" t="s">
        <v>41</v>
      </c>
      <c r="Q1647" t="s">
        <v>45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60</v>
      </c>
      <c r="X1647">
        <f t="shared" si="93"/>
        <v>339.29200658769759</v>
      </c>
      <c r="Y1647">
        <f t="shared" si="94"/>
        <v>226.19467105846508</v>
      </c>
    </row>
    <row r="1648" spans="1:25">
      <c r="A1648">
        <v>2020</v>
      </c>
      <c r="B1648" t="s">
        <v>70</v>
      </c>
      <c r="C1648">
        <v>3</v>
      </c>
      <c r="D1648" t="s">
        <v>85</v>
      </c>
      <c r="E1648">
        <v>30</v>
      </c>
      <c r="F1648" t="s">
        <v>27</v>
      </c>
      <c r="G1648">
        <v>2</v>
      </c>
      <c r="H1648" t="s">
        <v>33</v>
      </c>
      <c r="I1648" t="str">
        <f>VLOOKUP(H1648,CODE_SHEET!$A$2:$G$151,3,FALSE)</f>
        <v>Agaricia</v>
      </c>
      <c r="J1648" t="str">
        <f>VLOOKUP(H1648,CODE_SHEET!$A$2:$G$151,4,FALSE)</f>
        <v>agaricites</v>
      </c>
      <c r="K1648" s="1">
        <v>30</v>
      </c>
      <c r="L1648" s="1">
        <v>15</v>
      </c>
      <c r="M1648" s="1">
        <v>20</v>
      </c>
      <c r="N1648">
        <f t="shared" si="92"/>
        <v>1413.7166941154069</v>
      </c>
      <c r="O1648">
        <v>10</v>
      </c>
      <c r="P1648" t="s">
        <v>29</v>
      </c>
      <c r="Q1648" t="s">
        <v>30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50</v>
      </c>
      <c r="X1648">
        <f t="shared" si="93"/>
        <v>706.85834705770344</v>
      </c>
      <c r="Y1648">
        <f t="shared" si="94"/>
        <v>706.85834705770344</v>
      </c>
    </row>
    <row r="1649" spans="1:25">
      <c r="A1649">
        <v>2020</v>
      </c>
      <c r="B1649" t="s">
        <v>70</v>
      </c>
      <c r="C1649">
        <v>3</v>
      </c>
      <c r="D1649" t="s">
        <v>85</v>
      </c>
      <c r="E1649">
        <v>30</v>
      </c>
      <c r="F1649" t="s">
        <v>27</v>
      </c>
      <c r="G1649">
        <v>2</v>
      </c>
      <c r="H1649" t="s">
        <v>33</v>
      </c>
      <c r="I1649" t="str">
        <f>VLOOKUP(H1649,CODE_SHEET!$A$2:$G$151,3,FALSE)</f>
        <v>Agaricia</v>
      </c>
      <c r="J1649" t="str">
        <f>VLOOKUP(H1649,CODE_SHEET!$A$2:$G$151,4,FALSE)</f>
        <v>agaricites</v>
      </c>
      <c r="K1649" s="1">
        <v>15</v>
      </c>
      <c r="L1649" s="1">
        <v>12</v>
      </c>
      <c r="M1649" s="1">
        <v>15</v>
      </c>
      <c r="N1649">
        <f t="shared" si="92"/>
        <v>636.17251235193316</v>
      </c>
      <c r="O1649">
        <v>10</v>
      </c>
      <c r="P1649" t="s">
        <v>41</v>
      </c>
      <c r="Q1649" t="s">
        <v>45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10</v>
      </c>
      <c r="X1649">
        <f t="shared" si="93"/>
        <v>63.617251235193322</v>
      </c>
      <c r="Y1649">
        <f t="shared" si="94"/>
        <v>572.55526111673987</v>
      </c>
    </row>
    <row r="1650" spans="1:25">
      <c r="A1650">
        <v>2020</v>
      </c>
      <c r="B1650" t="s">
        <v>70</v>
      </c>
      <c r="C1650">
        <v>3</v>
      </c>
      <c r="D1650" t="s">
        <v>85</v>
      </c>
      <c r="E1650">
        <v>30</v>
      </c>
      <c r="F1650" t="s">
        <v>27</v>
      </c>
      <c r="G1650">
        <v>2</v>
      </c>
      <c r="H1650" t="s">
        <v>33</v>
      </c>
      <c r="I1650" t="str">
        <f>VLOOKUP(H1650,CODE_SHEET!$A$2:$G$151,3,FALSE)</f>
        <v>Agaricia</v>
      </c>
      <c r="J1650" t="str">
        <f>VLOOKUP(H1650,CODE_SHEET!$A$2:$G$151,4,FALSE)</f>
        <v>agaricites</v>
      </c>
      <c r="K1650" s="1">
        <v>12</v>
      </c>
      <c r="L1650" s="1">
        <v>10</v>
      </c>
      <c r="M1650" s="1">
        <v>3</v>
      </c>
      <c r="N1650">
        <f t="shared" si="92"/>
        <v>103.67255756846316</v>
      </c>
      <c r="O1650">
        <v>10</v>
      </c>
      <c r="P1650" t="s">
        <v>41</v>
      </c>
      <c r="Q1650" t="s">
        <v>45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f t="shared" si="93"/>
        <v>0</v>
      </c>
      <c r="Y1650">
        <f t="shared" si="94"/>
        <v>103.67255756846316</v>
      </c>
    </row>
    <row r="1651" spans="1:25">
      <c r="A1651">
        <v>2020</v>
      </c>
      <c r="B1651" t="s">
        <v>70</v>
      </c>
      <c r="C1651">
        <v>3</v>
      </c>
      <c r="D1651" t="s">
        <v>85</v>
      </c>
      <c r="E1651">
        <v>30</v>
      </c>
      <c r="F1651" t="s">
        <v>27</v>
      </c>
      <c r="G1651">
        <v>2</v>
      </c>
      <c r="H1651" t="s">
        <v>32</v>
      </c>
      <c r="I1651" t="str">
        <f>VLOOKUP(H1651,CODE_SHEET!$A$2:$G$151,3,FALSE)</f>
        <v>Porites</v>
      </c>
      <c r="J1651" t="str">
        <f>VLOOKUP(H1651,CODE_SHEET!$A$2:$G$151,4,FALSE)</f>
        <v>porites</v>
      </c>
      <c r="K1651" s="1">
        <v>35</v>
      </c>
      <c r="L1651" s="1">
        <v>30</v>
      </c>
      <c r="M1651" s="1">
        <v>15</v>
      </c>
      <c r="N1651">
        <f t="shared" si="92"/>
        <v>1531.5264186250242</v>
      </c>
      <c r="O1651">
        <v>10</v>
      </c>
      <c r="P1651" t="s">
        <v>29</v>
      </c>
      <c r="Q1651" t="s">
        <v>30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40</v>
      </c>
      <c r="X1651">
        <f t="shared" si="93"/>
        <v>612.61056745000974</v>
      </c>
      <c r="Y1651">
        <f t="shared" si="94"/>
        <v>918.9158511750145</v>
      </c>
    </row>
    <row r="1652" spans="1:25">
      <c r="A1652">
        <v>2020</v>
      </c>
      <c r="B1652" t="s">
        <v>70</v>
      </c>
      <c r="C1652">
        <v>3</v>
      </c>
      <c r="D1652" t="s">
        <v>85</v>
      </c>
      <c r="E1652">
        <v>30</v>
      </c>
      <c r="F1652" t="s">
        <v>27</v>
      </c>
      <c r="G1652">
        <v>2</v>
      </c>
      <c r="H1652" t="s">
        <v>33</v>
      </c>
      <c r="I1652" t="str">
        <f>VLOOKUP(H1652,CODE_SHEET!$A$2:$G$151,3,FALSE)</f>
        <v>Agaricia</v>
      </c>
      <c r="J1652" t="str">
        <f>VLOOKUP(H1652,CODE_SHEET!$A$2:$G$151,4,FALSE)</f>
        <v>agaricites</v>
      </c>
      <c r="K1652" s="1">
        <v>15</v>
      </c>
      <c r="L1652" s="1">
        <v>3</v>
      </c>
      <c r="M1652" s="1">
        <v>8</v>
      </c>
      <c r="N1652">
        <f t="shared" ref="N1652:N1715" si="95">PI()*(K1652/2)*M1652+PI()*(L1652/2)*M1652</f>
        <v>226.19467105846508</v>
      </c>
      <c r="O1652">
        <v>10</v>
      </c>
      <c r="P1652" t="s">
        <v>29</v>
      </c>
      <c r="Q1652" t="s">
        <v>30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f t="shared" si="93"/>
        <v>0</v>
      </c>
      <c r="Y1652">
        <f t="shared" si="94"/>
        <v>226.19467105846508</v>
      </c>
    </row>
    <row r="1653" spans="1:25">
      <c r="A1653">
        <v>2020</v>
      </c>
      <c r="B1653" t="s">
        <v>70</v>
      </c>
      <c r="C1653">
        <v>3</v>
      </c>
      <c r="D1653" t="s">
        <v>85</v>
      </c>
      <c r="E1653">
        <v>30</v>
      </c>
      <c r="F1653" t="s">
        <v>27</v>
      </c>
      <c r="G1653">
        <v>2</v>
      </c>
      <c r="H1653" t="s">
        <v>33</v>
      </c>
      <c r="I1653" t="str">
        <f>VLOOKUP(H1653,CODE_SHEET!$A$2:$G$151,3,FALSE)</f>
        <v>Agaricia</v>
      </c>
      <c r="J1653" t="str">
        <f>VLOOKUP(H1653,CODE_SHEET!$A$2:$G$151,4,FALSE)</f>
        <v>agaricites</v>
      </c>
      <c r="K1653" s="1">
        <v>20</v>
      </c>
      <c r="L1653" s="1">
        <v>15</v>
      </c>
      <c r="M1653" s="1">
        <v>10</v>
      </c>
      <c r="N1653">
        <f t="shared" si="95"/>
        <v>549.77871437821386</v>
      </c>
      <c r="O1653">
        <v>10</v>
      </c>
      <c r="P1653" t="s">
        <v>41</v>
      </c>
      <c r="Q1653" t="s">
        <v>45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35</v>
      </c>
      <c r="X1653">
        <f t="shared" si="93"/>
        <v>192.42255003237483</v>
      </c>
      <c r="Y1653">
        <f t="shared" si="94"/>
        <v>357.35616434583903</v>
      </c>
    </row>
    <row r="1654" spans="1:25">
      <c r="A1654">
        <v>2020</v>
      </c>
      <c r="B1654" t="s">
        <v>70</v>
      </c>
      <c r="C1654">
        <v>3</v>
      </c>
      <c r="D1654" t="s">
        <v>85</v>
      </c>
      <c r="E1654">
        <v>30</v>
      </c>
      <c r="F1654" t="s">
        <v>27</v>
      </c>
      <c r="G1654">
        <v>2</v>
      </c>
      <c r="H1654" t="s">
        <v>34</v>
      </c>
      <c r="I1654" t="str">
        <f>VLOOKUP(H1654,CODE_SHEET!$A$2:$G$151,3,FALSE)</f>
        <v>Orbicella</v>
      </c>
      <c r="J1654" t="str">
        <f>VLOOKUP(H1654,CODE_SHEET!$A$2:$G$151,4,FALSE)</f>
        <v>annularis</v>
      </c>
      <c r="K1654" s="1">
        <v>15</v>
      </c>
      <c r="L1654" s="1">
        <v>15</v>
      </c>
      <c r="M1654" s="1">
        <v>12</v>
      </c>
      <c r="N1654">
        <f t="shared" si="95"/>
        <v>565.48667764616266</v>
      </c>
      <c r="O1654">
        <v>10</v>
      </c>
      <c r="P1654" t="s">
        <v>29</v>
      </c>
      <c r="Q1654" t="s">
        <v>30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f t="shared" si="93"/>
        <v>0</v>
      </c>
      <c r="Y1654">
        <f t="shared" si="94"/>
        <v>565.48667764616266</v>
      </c>
    </row>
    <row r="1655" spans="1:25">
      <c r="A1655">
        <v>2020</v>
      </c>
      <c r="B1655" t="s">
        <v>70</v>
      </c>
      <c r="C1655">
        <v>3</v>
      </c>
      <c r="D1655" t="s">
        <v>85</v>
      </c>
      <c r="E1655">
        <v>30</v>
      </c>
      <c r="F1655" t="s">
        <v>27</v>
      </c>
      <c r="G1655">
        <v>2</v>
      </c>
      <c r="H1655" t="s">
        <v>33</v>
      </c>
      <c r="I1655" t="str">
        <f>VLOOKUP(H1655,CODE_SHEET!$A$2:$G$151,3,FALSE)</f>
        <v>Agaricia</v>
      </c>
      <c r="J1655" t="str">
        <f>VLOOKUP(H1655,CODE_SHEET!$A$2:$G$151,4,FALSE)</f>
        <v>agaricites</v>
      </c>
      <c r="K1655" s="1">
        <v>28</v>
      </c>
      <c r="L1655" s="1">
        <v>10</v>
      </c>
      <c r="M1655" s="1">
        <v>20</v>
      </c>
      <c r="N1655">
        <f t="shared" si="95"/>
        <v>1193.8052083641214</v>
      </c>
      <c r="O1655">
        <v>10</v>
      </c>
      <c r="P1655" t="s">
        <v>41</v>
      </c>
      <c r="Q1655" t="s">
        <v>45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f t="shared" si="93"/>
        <v>0</v>
      </c>
      <c r="Y1655">
        <f t="shared" si="94"/>
        <v>1193.8052083641214</v>
      </c>
    </row>
    <row r="1656" spans="1:25">
      <c r="A1656">
        <v>2020</v>
      </c>
      <c r="B1656" t="s">
        <v>70</v>
      </c>
      <c r="C1656">
        <v>3</v>
      </c>
      <c r="D1656" t="s">
        <v>85</v>
      </c>
      <c r="E1656">
        <v>30</v>
      </c>
      <c r="F1656" t="s">
        <v>27</v>
      </c>
      <c r="G1656">
        <v>2</v>
      </c>
      <c r="H1656" t="s">
        <v>33</v>
      </c>
      <c r="I1656" t="str">
        <f>VLOOKUP(H1656,CODE_SHEET!$A$2:$G$151,3,FALSE)</f>
        <v>Agaricia</v>
      </c>
      <c r="J1656" t="str">
        <f>VLOOKUP(H1656,CODE_SHEET!$A$2:$G$151,4,FALSE)</f>
        <v>agaricites</v>
      </c>
      <c r="K1656" s="1">
        <v>32</v>
      </c>
      <c r="L1656" s="1">
        <v>18</v>
      </c>
      <c r="M1656" s="1">
        <v>30</v>
      </c>
      <c r="N1656">
        <f t="shared" si="95"/>
        <v>2356.1944901923448</v>
      </c>
      <c r="O1656">
        <v>10</v>
      </c>
      <c r="P1656" t="s">
        <v>41</v>
      </c>
      <c r="Q1656" t="s">
        <v>45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35</v>
      </c>
      <c r="X1656">
        <f t="shared" si="93"/>
        <v>824.66807156732068</v>
      </c>
      <c r="Y1656">
        <f t="shared" si="94"/>
        <v>1531.5264186250242</v>
      </c>
    </row>
    <row r="1657" spans="1:25">
      <c r="A1657">
        <v>2020</v>
      </c>
      <c r="B1657" t="s">
        <v>70</v>
      </c>
      <c r="C1657">
        <v>3</v>
      </c>
      <c r="D1657" t="s">
        <v>85</v>
      </c>
      <c r="E1657">
        <v>30</v>
      </c>
      <c r="F1657" t="s">
        <v>27</v>
      </c>
      <c r="G1657">
        <v>2</v>
      </c>
      <c r="H1657" t="s">
        <v>32</v>
      </c>
      <c r="I1657" t="str">
        <f>VLOOKUP(H1657,CODE_SHEET!$A$2:$G$151,3,FALSE)</f>
        <v>Porites</v>
      </c>
      <c r="J1657" t="str">
        <f>VLOOKUP(H1657,CODE_SHEET!$A$2:$G$151,4,FALSE)</f>
        <v>porites</v>
      </c>
      <c r="K1657" s="1">
        <v>16</v>
      </c>
      <c r="L1657" s="1">
        <v>12</v>
      </c>
      <c r="M1657" s="1">
        <v>8</v>
      </c>
      <c r="N1657">
        <f t="shared" si="95"/>
        <v>351.85837720205683</v>
      </c>
      <c r="O1657">
        <v>10</v>
      </c>
      <c r="P1657" t="s">
        <v>29</v>
      </c>
      <c r="Q1657" t="s">
        <v>30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f t="shared" si="93"/>
        <v>0</v>
      </c>
      <c r="Y1657">
        <f t="shared" si="94"/>
        <v>351.85837720205683</v>
      </c>
    </row>
    <row r="1658" spans="1:25">
      <c r="A1658">
        <v>2020</v>
      </c>
      <c r="B1658" t="s">
        <v>70</v>
      </c>
      <c r="C1658">
        <v>3</v>
      </c>
      <c r="D1658" t="s">
        <v>85</v>
      </c>
      <c r="E1658">
        <v>30</v>
      </c>
      <c r="F1658" t="s">
        <v>27</v>
      </c>
      <c r="G1658">
        <v>2</v>
      </c>
      <c r="H1658" t="s">
        <v>63</v>
      </c>
      <c r="I1658" t="str">
        <f>VLOOKUP(H1658,CODE_SHEET!$A$2:$G$151,3,FALSE)</f>
        <v>Agaricia</v>
      </c>
      <c r="J1658" t="str">
        <f>VLOOKUP(H1658,CODE_SHEET!$A$2:$G$151,4,FALSE)</f>
        <v>larmarcki</v>
      </c>
      <c r="K1658" s="1">
        <v>18</v>
      </c>
      <c r="L1658" s="1">
        <v>8</v>
      </c>
      <c r="M1658" s="1">
        <v>1</v>
      </c>
      <c r="N1658">
        <f t="shared" si="95"/>
        <v>40.840704496667314</v>
      </c>
      <c r="O1658">
        <v>10</v>
      </c>
      <c r="P1658" t="s">
        <v>29</v>
      </c>
      <c r="Q1658" t="s">
        <v>30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10</v>
      </c>
      <c r="X1658">
        <f t="shared" si="93"/>
        <v>4.0840704496667319</v>
      </c>
      <c r="Y1658">
        <f t="shared" si="94"/>
        <v>36.756634047000581</v>
      </c>
    </row>
    <row r="1659" spans="1:25">
      <c r="A1659">
        <v>2020</v>
      </c>
      <c r="B1659" t="s">
        <v>70</v>
      </c>
      <c r="C1659">
        <v>3</v>
      </c>
      <c r="D1659" t="s">
        <v>85</v>
      </c>
      <c r="E1659">
        <v>30</v>
      </c>
      <c r="F1659" t="s">
        <v>27</v>
      </c>
      <c r="G1659">
        <v>2</v>
      </c>
      <c r="H1659" t="s">
        <v>33</v>
      </c>
      <c r="I1659" t="str">
        <f>VLOOKUP(H1659,CODE_SHEET!$A$2:$G$151,3,FALSE)</f>
        <v>Agaricia</v>
      </c>
      <c r="J1659" t="str">
        <f>VLOOKUP(H1659,CODE_SHEET!$A$2:$G$151,4,FALSE)</f>
        <v>agaricites</v>
      </c>
      <c r="K1659" s="1">
        <v>12</v>
      </c>
      <c r="L1659" s="1">
        <v>3</v>
      </c>
      <c r="M1659" s="1">
        <v>11</v>
      </c>
      <c r="N1659">
        <f t="shared" si="95"/>
        <v>259.18139392115796</v>
      </c>
      <c r="O1659">
        <v>10</v>
      </c>
      <c r="P1659" t="s">
        <v>29</v>
      </c>
      <c r="Q1659" t="s">
        <v>30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f t="shared" si="93"/>
        <v>0</v>
      </c>
      <c r="Y1659">
        <f t="shared" si="94"/>
        <v>259.18139392115796</v>
      </c>
    </row>
    <row r="1660" spans="1:25">
      <c r="A1660">
        <v>2020</v>
      </c>
      <c r="B1660" t="s">
        <v>70</v>
      </c>
      <c r="C1660">
        <v>3</v>
      </c>
      <c r="D1660" t="s">
        <v>85</v>
      </c>
      <c r="E1660">
        <v>30</v>
      </c>
      <c r="F1660" t="s">
        <v>27</v>
      </c>
      <c r="G1660">
        <v>2</v>
      </c>
      <c r="H1660" t="s">
        <v>33</v>
      </c>
      <c r="I1660" t="str">
        <f>VLOOKUP(H1660,CODE_SHEET!$A$2:$G$151,3,FALSE)</f>
        <v>Agaricia</v>
      </c>
      <c r="J1660" t="str">
        <f>VLOOKUP(H1660,CODE_SHEET!$A$2:$G$151,4,FALSE)</f>
        <v>agaricites</v>
      </c>
      <c r="K1660" s="1">
        <v>20</v>
      </c>
      <c r="L1660" s="1">
        <v>4</v>
      </c>
      <c r="M1660" s="1">
        <v>4</v>
      </c>
      <c r="N1660">
        <f t="shared" si="95"/>
        <v>150.79644737231007</v>
      </c>
      <c r="O1660">
        <v>10</v>
      </c>
      <c r="P1660" t="s">
        <v>29</v>
      </c>
      <c r="Q1660" t="s">
        <v>30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10</v>
      </c>
      <c r="X1660">
        <f t="shared" si="93"/>
        <v>15.079644737231007</v>
      </c>
      <c r="Y1660">
        <f t="shared" si="94"/>
        <v>135.71680263507906</v>
      </c>
    </row>
    <row r="1661" spans="1:25">
      <c r="A1661">
        <v>2020</v>
      </c>
      <c r="B1661" t="s">
        <v>70</v>
      </c>
      <c r="C1661">
        <v>3</v>
      </c>
      <c r="D1661" t="s">
        <v>85</v>
      </c>
      <c r="E1661">
        <v>30</v>
      </c>
      <c r="F1661" t="s">
        <v>27</v>
      </c>
      <c r="G1661">
        <v>2</v>
      </c>
      <c r="H1661" t="s">
        <v>32</v>
      </c>
      <c r="I1661" t="str">
        <f>VLOOKUP(H1661,CODE_SHEET!$A$2:$G$151,3,FALSE)</f>
        <v>Porites</v>
      </c>
      <c r="J1661" t="str">
        <f>VLOOKUP(H1661,CODE_SHEET!$A$2:$G$151,4,FALSE)</f>
        <v>porites</v>
      </c>
      <c r="K1661" s="1">
        <v>20</v>
      </c>
      <c r="L1661" s="1">
        <v>20</v>
      </c>
      <c r="M1661" s="1">
        <v>15</v>
      </c>
      <c r="N1661">
        <f t="shared" si="95"/>
        <v>942.47779607693792</v>
      </c>
      <c r="O1661">
        <v>10</v>
      </c>
      <c r="P1661" t="s">
        <v>41</v>
      </c>
      <c r="Q1661" t="s">
        <v>60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35</v>
      </c>
      <c r="X1661">
        <f t="shared" si="93"/>
        <v>329.86722862692824</v>
      </c>
      <c r="Y1661">
        <f t="shared" si="94"/>
        <v>612.61056745000974</v>
      </c>
    </row>
    <row r="1662" spans="1:25">
      <c r="A1662">
        <v>2020</v>
      </c>
      <c r="B1662" t="s">
        <v>70</v>
      </c>
      <c r="C1662">
        <v>3</v>
      </c>
      <c r="D1662" t="s">
        <v>85</v>
      </c>
      <c r="E1662">
        <v>30</v>
      </c>
      <c r="F1662" t="s">
        <v>27</v>
      </c>
      <c r="G1662">
        <v>2</v>
      </c>
      <c r="H1662" t="s">
        <v>33</v>
      </c>
      <c r="I1662" t="str">
        <f>VLOOKUP(H1662,CODE_SHEET!$A$2:$G$151,3,FALSE)</f>
        <v>Agaricia</v>
      </c>
      <c r="J1662" t="str">
        <f>VLOOKUP(H1662,CODE_SHEET!$A$2:$G$151,4,FALSE)</f>
        <v>agaricites</v>
      </c>
      <c r="K1662" s="1">
        <v>10</v>
      </c>
      <c r="L1662" s="1">
        <v>10</v>
      </c>
      <c r="M1662" s="1">
        <v>2</v>
      </c>
      <c r="N1662">
        <f t="shared" si="95"/>
        <v>62.831853071795862</v>
      </c>
      <c r="O1662">
        <v>10</v>
      </c>
      <c r="P1662" t="s">
        <v>41</v>
      </c>
      <c r="Q1662" t="s">
        <v>60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40</v>
      </c>
      <c r="X1662">
        <f t="shared" si="93"/>
        <v>25.132741228718345</v>
      </c>
      <c r="Y1662">
        <f t="shared" si="94"/>
        <v>37.699111843077517</v>
      </c>
    </row>
    <row r="1663" spans="1:25">
      <c r="A1663">
        <v>2020</v>
      </c>
      <c r="B1663" t="s">
        <v>70</v>
      </c>
      <c r="C1663">
        <v>3</v>
      </c>
      <c r="D1663" t="s">
        <v>85</v>
      </c>
      <c r="E1663">
        <v>30</v>
      </c>
      <c r="F1663" t="s">
        <v>27</v>
      </c>
      <c r="G1663">
        <v>2</v>
      </c>
      <c r="H1663" t="s">
        <v>33</v>
      </c>
      <c r="I1663" t="str">
        <f>VLOOKUP(H1663,CODE_SHEET!$A$2:$G$151,3,FALSE)</f>
        <v>Agaricia</v>
      </c>
      <c r="J1663" t="str">
        <f>VLOOKUP(H1663,CODE_SHEET!$A$2:$G$151,4,FALSE)</f>
        <v>agaricites</v>
      </c>
      <c r="K1663" s="1">
        <v>10</v>
      </c>
      <c r="L1663" s="1">
        <v>6</v>
      </c>
      <c r="M1663" s="1">
        <v>1</v>
      </c>
      <c r="N1663">
        <f t="shared" si="95"/>
        <v>25.132741228718345</v>
      </c>
      <c r="O1663">
        <v>10</v>
      </c>
      <c r="P1663" t="s">
        <v>41</v>
      </c>
      <c r="Q1663" t="s">
        <v>60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40</v>
      </c>
      <c r="X1663">
        <f t="shared" si="93"/>
        <v>10.053096491487338</v>
      </c>
      <c r="Y1663">
        <f t="shared" si="94"/>
        <v>15.079644737231007</v>
      </c>
    </row>
    <row r="1664" spans="1:25">
      <c r="A1664">
        <v>2020</v>
      </c>
      <c r="B1664" t="s">
        <v>70</v>
      </c>
      <c r="C1664">
        <v>3</v>
      </c>
      <c r="D1664" t="s">
        <v>85</v>
      </c>
      <c r="E1664">
        <v>30</v>
      </c>
      <c r="F1664" t="s">
        <v>27</v>
      </c>
      <c r="G1664">
        <v>2</v>
      </c>
      <c r="H1664" t="s">
        <v>33</v>
      </c>
      <c r="I1664" t="str">
        <f>VLOOKUP(H1664,CODE_SHEET!$A$2:$G$151,3,FALSE)</f>
        <v>Agaricia</v>
      </c>
      <c r="J1664" t="str">
        <f>VLOOKUP(H1664,CODE_SHEET!$A$2:$G$151,4,FALSE)</f>
        <v>agaricites</v>
      </c>
      <c r="K1664" s="1">
        <v>10</v>
      </c>
      <c r="L1664" s="1">
        <v>10</v>
      </c>
      <c r="M1664" s="1">
        <v>10</v>
      </c>
      <c r="N1664">
        <f t="shared" si="95"/>
        <v>314.15926535897933</v>
      </c>
      <c r="O1664">
        <v>10</v>
      </c>
      <c r="P1664" t="s">
        <v>29</v>
      </c>
      <c r="Q1664" t="s">
        <v>30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f t="shared" si="93"/>
        <v>0</v>
      </c>
      <c r="Y1664">
        <f t="shared" si="94"/>
        <v>314.15926535897933</v>
      </c>
    </row>
    <row r="1665" spans="1:25">
      <c r="A1665">
        <v>2020</v>
      </c>
      <c r="B1665" t="s">
        <v>70</v>
      </c>
      <c r="C1665">
        <v>3</v>
      </c>
      <c r="D1665" t="s">
        <v>85</v>
      </c>
      <c r="E1665">
        <v>30</v>
      </c>
      <c r="F1665" t="s">
        <v>27</v>
      </c>
      <c r="G1665">
        <v>2</v>
      </c>
      <c r="H1665" t="s">
        <v>49</v>
      </c>
      <c r="I1665" t="str">
        <f>VLOOKUP(H1665,CODE_SHEET!$A$2:$G$151,3,FALSE)</f>
        <v xml:space="preserve">Stephanocoenia </v>
      </c>
      <c r="J1665" t="str">
        <f>VLOOKUP(H1665,CODE_SHEET!$A$2:$G$151,4,FALSE)</f>
        <v>intersepta</v>
      </c>
      <c r="K1665" s="1">
        <v>16</v>
      </c>
      <c r="L1665" s="1">
        <v>10</v>
      </c>
      <c r="M1665" s="1">
        <v>1</v>
      </c>
      <c r="N1665">
        <f t="shared" si="95"/>
        <v>40.840704496667314</v>
      </c>
      <c r="O1665">
        <v>10</v>
      </c>
      <c r="P1665" t="s">
        <v>41</v>
      </c>
      <c r="Q1665" t="s">
        <v>60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15</v>
      </c>
      <c r="X1665">
        <f t="shared" si="93"/>
        <v>6.1261056745000966</v>
      </c>
      <c r="Y1665">
        <f t="shared" si="94"/>
        <v>34.714598822167218</v>
      </c>
    </row>
    <row r="1666" spans="1:25">
      <c r="A1666">
        <v>2020</v>
      </c>
      <c r="B1666" t="s">
        <v>70</v>
      </c>
      <c r="C1666">
        <v>3</v>
      </c>
      <c r="D1666" t="s">
        <v>85</v>
      </c>
      <c r="E1666">
        <v>30</v>
      </c>
      <c r="F1666" t="s">
        <v>27</v>
      </c>
      <c r="G1666">
        <v>2</v>
      </c>
      <c r="H1666" t="s">
        <v>34</v>
      </c>
      <c r="I1666" t="str">
        <f>VLOOKUP(H1666,CODE_SHEET!$A$2:$G$151,3,FALSE)</f>
        <v>Orbicella</v>
      </c>
      <c r="J1666" t="str">
        <f>VLOOKUP(H1666,CODE_SHEET!$A$2:$G$151,4,FALSE)</f>
        <v>annularis</v>
      </c>
      <c r="K1666" s="1">
        <v>20</v>
      </c>
      <c r="L1666" s="1">
        <v>15</v>
      </c>
      <c r="M1666" s="1">
        <v>15</v>
      </c>
      <c r="N1666">
        <f t="shared" si="95"/>
        <v>824.66807156732068</v>
      </c>
      <c r="O1666">
        <v>10</v>
      </c>
      <c r="P1666" t="s">
        <v>29</v>
      </c>
      <c r="Q1666" t="s">
        <v>30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f t="shared" ref="X1666:X1671" si="96">SUM(U1666:W1666)/100*N1666</f>
        <v>0</v>
      </c>
      <c r="Y1666">
        <f t="shared" ref="Y1666:Y1671" si="97">N1666-X1666</f>
        <v>824.66807156732068</v>
      </c>
    </row>
    <row r="1667" spans="1:25">
      <c r="A1667">
        <v>2020</v>
      </c>
      <c r="B1667" t="s">
        <v>70</v>
      </c>
      <c r="C1667">
        <v>3</v>
      </c>
      <c r="D1667" t="s">
        <v>85</v>
      </c>
      <c r="E1667">
        <v>30</v>
      </c>
      <c r="F1667" t="s">
        <v>27</v>
      </c>
      <c r="G1667">
        <v>2</v>
      </c>
      <c r="H1667" t="s">
        <v>37</v>
      </c>
      <c r="I1667" t="str">
        <f>VLOOKUP(H1667,CODE_SHEET!$A$2:$G$151,3,FALSE)</f>
        <v>Pseudodiploria</v>
      </c>
      <c r="J1667" t="str">
        <f>VLOOKUP(H1667,CODE_SHEET!$A$2:$G$151,4,FALSE)</f>
        <v>strigosa</v>
      </c>
      <c r="K1667" s="1">
        <v>80</v>
      </c>
      <c r="L1667" s="1">
        <v>55</v>
      </c>
      <c r="M1667" s="1">
        <v>30</v>
      </c>
      <c r="N1667">
        <f t="shared" si="95"/>
        <v>6361.7251235193307</v>
      </c>
      <c r="O1667">
        <v>10</v>
      </c>
      <c r="P1667" t="s">
        <v>41</v>
      </c>
      <c r="Q1667" t="s">
        <v>60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f t="shared" si="96"/>
        <v>0</v>
      </c>
      <c r="Y1667">
        <f t="shared" si="97"/>
        <v>6361.7251235193307</v>
      </c>
    </row>
    <row r="1668" spans="1:25">
      <c r="A1668">
        <v>2020</v>
      </c>
      <c r="B1668" t="s">
        <v>70</v>
      </c>
      <c r="C1668">
        <v>3</v>
      </c>
      <c r="D1668" t="s">
        <v>85</v>
      </c>
      <c r="E1668">
        <v>30</v>
      </c>
      <c r="F1668" t="s">
        <v>27</v>
      </c>
      <c r="G1668">
        <v>2</v>
      </c>
      <c r="H1668" t="s">
        <v>62</v>
      </c>
      <c r="I1668" t="str">
        <f>VLOOKUP(H1668,CODE_SHEET!$A$2:$G$151,3,FALSE)</f>
        <v>Millepora</v>
      </c>
      <c r="J1668" t="str">
        <f>VLOOKUP(H1668,CODE_SHEET!$A$2:$G$151,4,FALSE)</f>
        <v>alcicornis</v>
      </c>
      <c r="K1668" s="1">
        <v>10</v>
      </c>
      <c r="L1668" s="1">
        <v>1</v>
      </c>
      <c r="M1668" s="1">
        <v>20</v>
      </c>
      <c r="N1668">
        <f t="shared" si="95"/>
        <v>345.57519189487726</v>
      </c>
      <c r="O1668">
        <v>10</v>
      </c>
      <c r="P1668" t="s">
        <v>29</v>
      </c>
      <c r="Q1668" t="s">
        <v>30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f t="shared" si="96"/>
        <v>0</v>
      </c>
      <c r="Y1668">
        <f t="shared" si="97"/>
        <v>345.57519189487726</v>
      </c>
    </row>
    <row r="1669" spans="1:25">
      <c r="A1669">
        <v>2020</v>
      </c>
      <c r="B1669" t="s">
        <v>70</v>
      </c>
      <c r="C1669">
        <v>3</v>
      </c>
      <c r="D1669" t="s">
        <v>85</v>
      </c>
      <c r="E1669">
        <v>30</v>
      </c>
      <c r="F1669" t="s">
        <v>27</v>
      </c>
      <c r="G1669">
        <v>2</v>
      </c>
      <c r="H1669" t="s">
        <v>33</v>
      </c>
      <c r="I1669" t="str">
        <f>VLOOKUP(H1669,CODE_SHEET!$A$2:$G$151,3,FALSE)</f>
        <v>Agaricia</v>
      </c>
      <c r="J1669" t="str">
        <f>VLOOKUP(H1669,CODE_SHEET!$A$2:$G$151,4,FALSE)</f>
        <v>agaricites</v>
      </c>
      <c r="K1669" s="1">
        <v>30</v>
      </c>
      <c r="L1669" s="1">
        <v>15</v>
      </c>
      <c r="M1669" s="1">
        <v>15</v>
      </c>
      <c r="N1669">
        <f t="shared" si="95"/>
        <v>1060.2875205865553</v>
      </c>
      <c r="O1669">
        <v>10</v>
      </c>
      <c r="P1669" t="s">
        <v>29</v>
      </c>
      <c r="Q1669" t="s">
        <v>30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20</v>
      </c>
      <c r="X1669">
        <f t="shared" si="96"/>
        <v>212.05750411731105</v>
      </c>
      <c r="Y1669">
        <f t="shared" si="97"/>
        <v>848.23001646924422</v>
      </c>
    </row>
    <row r="1670" spans="1:25">
      <c r="A1670">
        <v>2020</v>
      </c>
      <c r="B1670" t="s">
        <v>70</v>
      </c>
      <c r="C1670">
        <v>3</v>
      </c>
      <c r="D1670" t="s">
        <v>85</v>
      </c>
      <c r="E1670">
        <v>30</v>
      </c>
      <c r="F1670" t="s">
        <v>27</v>
      </c>
      <c r="G1670">
        <v>2</v>
      </c>
      <c r="H1670" t="s">
        <v>33</v>
      </c>
      <c r="I1670" t="str">
        <f>VLOOKUP(H1670,CODE_SHEET!$A$2:$G$151,3,FALSE)</f>
        <v>Agaricia</v>
      </c>
      <c r="J1670" t="str">
        <f>VLOOKUP(H1670,CODE_SHEET!$A$2:$G$151,4,FALSE)</f>
        <v>agaricites</v>
      </c>
      <c r="K1670" s="1">
        <v>18</v>
      </c>
      <c r="L1670" s="1">
        <v>8</v>
      </c>
      <c r="M1670" s="1">
        <v>15</v>
      </c>
      <c r="N1670">
        <f t="shared" si="95"/>
        <v>612.61056745000963</v>
      </c>
      <c r="O1670">
        <v>10</v>
      </c>
      <c r="P1670" t="s">
        <v>29</v>
      </c>
      <c r="Q1670" t="s">
        <v>30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f t="shared" si="96"/>
        <v>0</v>
      </c>
      <c r="Y1670">
        <f t="shared" si="97"/>
        <v>612.61056745000963</v>
      </c>
    </row>
    <row r="1671" spans="1:25">
      <c r="A1671">
        <v>2020</v>
      </c>
      <c r="B1671" t="s">
        <v>70</v>
      </c>
      <c r="C1671">
        <v>3</v>
      </c>
      <c r="D1671" t="s">
        <v>85</v>
      </c>
      <c r="E1671">
        <v>30</v>
      </c>
      <c r="F1671" t="s">
        <v>27</v>
      </c>
      <c r="G1671">
        <v>2</v>
      </c>
      <c r="H1671" t="s">
        <v>33</v>
      </c>
      <c r="I1671" t="str">
        <f>VLOOKUP(H1671,CODE_SHEET!$A$2:$G$151,3,FALSE)</f>
        <v>Agaricia</v>
      </c>
      <c r="J1671" t="str">
        <f>VLOOKUP(H1671,CODE_SHEET!$A$2:$G$151,4,FALSE)</f>
        <v>agaricites</v>
      </c>
      <c r="K1671" s="1">
        <v>20</v>
      </c>
      <c r="L1671" s="1">
        <v>15</v>
      </c>
      <c r="M1671" s="1">
        <v>10</v>
      </c>
      <c r="N1671">
        <f t="shared" si="95"/>
        <v>549.77871437821386</v>
      </c>
      <c r="O1671">
        <v>10</v>
      </c>
      <c r="P1671" t="s">
        <v>29</v>
      </c>
      <c r="Q1671" t="s">
        <v>30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25</v>
      </c>
      <c r="X1671">
        <f t="shared" si="96"/>
        <v>137.44467859455347</v>
      </c>
      <c r="Y1671">
        <f t="shared" si="97"/>
        <v>412.3340357836604</v>
      </c>
    </row>
    <row r="1672" spans="1:25">
      <c r="A1672">
        <v>2020</v>
      </c>
      <c r="B1672" t="s">
        <v>70</v>
      </c>
      <c r="C1672">
        <v>3</v>
      </c>
      <c r="D1672" t="s">
        <v>85</v>
      </c>
      <c r="E1672">
        <v>30</v>
      </c>
      <c r="F1672" t="s">
        <v>27</v>
      </c>
      <c r="G1672">
        <v>2</v>
      </c>
      <c r="H1672" t="s">
        <v>37</v>
      </c>
      <c r="I1672" t="str">
        <f>VLOOKUP(H1672,CODE_SHEET!$A$2:$G$151,3,FALSE)</f>
        <v>Pseudodiploria</v>
      </c>
      <c r="J1672" t="str">
        <f>VLOOKUP(H1672,CODE_SHEET!$A$2:$G$151,4,FALSE)</f>
        <v>strigosa</v>
      </c>
      <c r="K1672" s="1">
        <v>15</v>
      </c>
      <c r="L1672" s="1">
        <v>15</v>
      </c>
      <c r="M1672" s="1">
        <v>8</v>
      </c>
      <c r="N1672">
        <f t="shared" si="95"/>
        <v>376.99111843077515</v>
      </c>
      <c r="O1672">
        <v>10</v>
      </c>
      <c r="P1672" t="s">
        <v>29</v>
      </c>
      <c r="Q1672" t="s">
        <v>30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f t="shared" ref="X1672:X1735" si="98">SUM(U1672:W1672)/100*N1672</f>
        <v>0</v>
      </c>
      <c r="Y1672">
        <f t="shared" ref="Y1672:Y1735" si="99">N1672-X1672</f>
        <v>376.99111843077515</v>
      </c>
    </row>
    <row r="1673" spans="1:25">
      <c r="A1673">
        <v>2020</v>
      </c>
      <c r="B1673" t="s">
        <v>70</v>
      </c>
      <c r="C1673">
        <v>3</v>
      </c>
      <c r="D1673" t="s">
        <v>85</v>
      </c>
      <c r="E1673">
        <v>30</v>
      </c>
      <c r="F1673" t="s">
        <v>27</v>
      </c>
      <c r="G1673">
        <v>2</v>
      </c>
      <c r="H1673" t="s">
        <v>28</v>
      </c>
      <c r="I1673" t="str">
        <f>VLOOKUP(H1673,CODE_SHEET!$A$2:$G$151,3,FALSE)</f>
        <v>Porites</v>
      </c>
      <c r="J1673" t="str">
        <f>VLOOKUP(H1673,CODE_SHEET!$A$2:$G$151,4,FALSE)</f>
        <v>astreoides</v>
      </c>
      <c r="K1673" s="1">
        <v>10</v>
      </c>
      <c r="L1673" s="1">
        <v>10</v>
      </c>
      <c r="M1673" s="1">
        <v>6</v>
      </c>
      <c r="N1673">
        <f t="shared" si="95"/>
        <v>188.49555921538757</v>
      </c>
      <c r="O1673">
        <v>10</v>
      </c>
      <c r="P1673" t="s">
        <v>29</v>
      </c>
      <c r="Q1673" t="s">
        <v>30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f t="shared" si="98"/>
        <v>0</v>
      </c>
      <c r="Y1673">
        <f t="shared" si="99"/>
        <v>188.49555921538757</v>
      </c>
    </row>
    <row r="1674" spans="1:25">
      <c r="A1674">
        <v>2020</v>
      </c>
      <c r="B1674" t="s">
        <v>70</v>
      </c>
      <c r="C1674">
        <v>3</v>
      </c>
      <c r="D1674" t="s">
        <v>85</v>
      </c>
      <c r="E1674">
        <v>30</v>
      </c>
      <c r="F1674" t="s">
        <v>27</v>
      </c>
      <c r="G1674">
        <v>2</v>
      </c>
      <c r="H1674" t="s">
        <v>43</v>
      </c>
      <c r="I1674" t="str">
        <f>VLOOKUP(H1674,CODE_SHEET!$A$2:$G$151,3,FALSE)</f>
        <v>Montastraea</v>
      </c>
      <c r="J1674" t="str">
        <f>VLOOKUP(H1674,CODE_SHEET!$A$2:$G$151,4,FALSE)</f>
        <v>cavernosa</v>
      </c>
      <c r="K1674" s="1">
        <v>10</v>
      </c>
      <c r="L1674" s="1">
        <v>6</v>
      </c>
      <c r="M1674" s="1">
        <v>6</v>
      </c>
      <c r="N1674">
        <f t="shared" si="95"/>
        <v>150.79644737231007</v>
      </c>
      <c r="O1674">
        <v>10</v>
      </c>
      <c r="P1674" t="s">
        <v>29</v>
      </c>
      <c r="Q1674" t="s">
        <v>30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f t="shared" si="98"/>
        <v>0</v>
      </c>
      <c r="Y1674">
        <f t="shared" si="99"/>
        <v>150.79644737231007</v>
      </c>
    </row>
    <row r="1675" spans="1:25">
      <c r="A1675">
        <v>2020</v>
      </c>
      <c r="B1675" t="s">
        <v>70</v>
      </c>
      <c r="C1675">
        <v>3</v>
      </c>
      <c r="D1675" t="s">
        <v>85</v>
      </c>
      <c r="E1675">
        <v>30</v>
      </c>
      <c r="F1675" t="s">
        <v>27</v>
      </c>
      <c r="G1675">
        <v>2</v>
      </c>
      <c r="H1675" t="s">
        <v>33</v>
      </c>
      <c r="I1675" t="str">
        <f>VLOOKUP(H1675,CODE_SHEET!$A$2:$G$151,3,FALSE)</f>
        <v>Agaricia</v>
      </c>
      <c r="J1675" t="str">
        <f>VLOOKUP(H1675,CODE_SHEET!$A$2:$G$151,4,FALSE)</f>
        <v>agaricites</v>
      </c>
      <c r="K1675" s="1">
        <v>12</v>
      </c>
      <c r="L1675" s="1">
        <v>6</v>
      </c>
      <c r="M1675" s="1">
        <v>6</v>
      </c>
      <c r="N1675">
        <f t="shared" si="95"/>
        <v>169.64600329384882</v>
      </c>
      <c r="O1675">
        <v>10</v>
      </c>
      <c r="P1675" t="s">
        <v>29</v>
      </c>
      <c r="Q1675" t="s">
        <v>30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f t="shared" si="98"/>
        <v>0</v>
      </c>
      <c r="Y1675">
        <f t="shared" si="99"/>
        <v>169.64600329384882</v>
      </c>
    </row>
    <row r="1676" spans="1:25">
      <c r="A1676">
        <v>2020</v>
      </c>
      <c r="B1676" t="s">
        <v>70</v>
      </c>
      <c r="C1676">
        <v>3</v>
      </c>
      <c r="D1676" t="s">
        <v>85</v>
      </c>
      <c r="E1676">
        <v>30</v>
      </c>
      <c r="F1676" t="s">
        <v>27</v>
      </c>
      <c r="G1676">
        <v>2</v>
      </c>
      <c r="H1676" t="s">
        <v>33</v>
      </c>
      <c r="I1676" t="str">
        <f>VLOOKUP(H1676,CODE_SHEET!$A$2:$G$151,3,FALSE)</f>
        <v>Agaricia</v>
      </c>
      <c r="J1676" t="str">
        <f>VLOOKUP(H1676,CODE_SHEET!$A$2:$G$151,4,FALSE)</f>
        <v>agaricites</v>
      </c>
      <c r="K1676" s="1">
        <v>15</v>
      </c>
      <c r="L1676" s="1">
        <v>10</v>
      </c>
      <c r="M1676" s="1">
        <v>5</v>
      </c>
      <c r="N1676">
        <f t="shared" si="95"/>
        <v>196.34954084936209</v>
      </c>
      <c r="O1676">
        <v>10</v>
      </c>
      <c r="P1676" t="s">
        <v>29</v>
      </c>
      <c r="Q1676" t="s">
        <v>30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5</v>
      </c>
      <c r="X1676">
        <f t="shared" si="98"/>
        <v>9.8174770424681057</v>
      </c>
      <c r="Y1676">
        <f t="shared" si="99"/>
        <v>186.53206380689397</v>
      </c>
    </row>
    <row r="1677" spans="1:25">
      <c r="A1677">
        <v>2020</v>
      </c>
      <c r="B1677" t="s">
        <v>70</v>
      </c>
      <c r="C1677">
        <v>3</v>
      </c>
      <c r="D1677" t="s">
        <v>85</v>
      </c>
      <c r="E1677">
        <v>30</v>
      </c>
      <c r="F1677" t="s">
        <v>27</v>
      </c>
      <c r="G1677">
        <v>2</v>
      </c>
      <c r="H1677" t="s">
        <v>28</v>
      </c>
      <c r="I1677" t="str">
        <f>VLOOKUP(H1677,CODE_SHEET!$A$2:$G$151,3,FALSE)</f>
        <v>Porites</v>
      </c>
      <c r="J1677" t="str">
        <f>VLOOKUP(H1677,CODE_SHEET!$A$2:$G$151,4,FALSE)</f>
        <v>astreoides</v>
      </c>
      <c r="K1677" s="1">
        <v>10</v>
      </c>
      <c r="L1677" s="1">
        <v>10</v>
      </c>
      <c r="M1677" s="1">
        <v>10</v>
      </c>
      <c r="N1677">
        <f t="shared" si="95"/>
        <v>314.15926535897933</v>
      </c>
      <c r="O1677">
        <v>10</v>
      </c>
      <c r="P1677" t="s">
        <v>29</v>
      </c>
      <c r="Q1677" t="s">
        <v>30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f t="shared" si="98"/>
        <v>0</v>
      </c>
      <c r="Y1677">
        <f t="shared" si="99"/>
        <v>314.15926535897933</v>
      </c>
    </row>
    <row r="1678" spans="1:25">
      <c r="A1678">
        <v>2020</v>
      </c>
      <c r="B1678" t="s">
        <v>70</v>
      </c>
      <c r="C1678">
        <v>3</v>
      </c>
      <c r="D1678" t="s">
        <v>85</v>
      </c>
      <c r="E1678">
        <v>30</v>
      </c>
      <c r="F1678" t="s">
        <v>27</v>
      </c>
      <c r="G1678">
        <v>2</v>
      </c>
      <c r="H1678" t="s">
        <v>33</v>
      </c>
      <c r="I1678" t="str">
        <f>VLOOKUP(H1678,CODE_SHEET!$A$2:$G$151,3,FALSE)</f>
        <v>Agaricia</v>
      </c>
      <c r="J1678" t="str">
        <f>VLOOKUP(H1678,CODE_SHEET!$A$2:$G$151,4,FALSE)</f>
        <v>agaricites</v>
      </c>
      <c r="K1678" s="1">
        <v>45</v>
      </c>
      <c r="L1678" s="1">
        <v>15</v>
      </c>
      <c r="M1678" s="1">
        <v>25</v>
      </c>
      <c r="N1678">
        <f t="shared" si="95"/>
        <v>2356.1944901923448</v>
      </c>
      <c r="O1678">
        <v>10</v>
      </c>
      <c r="P1678" t="s">
        <v>29</v>
      </c>
      <c r="Q1678" t="s">
        <v>30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50</v>
      </c>
      <c r="X1678">
        <f t="shared" si="98"/>
        <v>1178.0972450961724</v>
      </c>
      <c r="Y1678">
        <f t="shared" si="99"/>
        <v>1178.0972450961724</v>
      </c>
    </row>
    <row r="1679" spans="1:25">
      <c r="A1679">
        <v>2020</v>
      </c>
      <c r="B1679" t="s">
        <v>70</v>
      </c>
      <c r="C1679">
        <v>3</v>
      </c>
      <c r="D1679" t="s">
        <v>85</v>
      </c>
      <c r="E1679">
        <v>30</v>
      </c>
      <c r="F1679" t="s">
        <v>27</v>
      </c>
      <c r="G1679">
        <v>2</v>
      </c>
      <c r="H1679" t="s">
        <v>32</v>
      </c>
      <c r="I1679" t="str">
        <f>VLOOKUP(H1679,CODE_SHEET!$A$2:$G$151,3,FALSE)</f>
        <v>Porites</v>
      </c>
      <c r="J1679" t="str">
        <f>VLOOKUP(H1679,CODE_SHEET!$A$2:$G$151,4,FALSE)</f>
        <v>porites</v>
      </c>
      <c r="K1679" s="1">
        <v>20</v>
      </c>
      <c r="L1679" s="1">
        <v>15</v>
      </c>
      <c r="M1679" s="1">
        <v>15</v>
      </c>
      <c r="N1679">
        <f t="shared" si="95"/>
        <v>824.66807156732068</v>
      </c>
      <c r="O1679">
        <v>10</v>
      </c>
      <c r="P1679" t="s">
        <v>29</v>
      </c>
      <c r="Q1679" t="s">
        <v>30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85</v>
      </c>
      <c r="X1679">
        <f t="shared" si="98"/>
        <v>700.96786083222253</v>
      </c>
      <c r="Y1679">
        <f t="shared" si="99"/>
        <v>123.70021073509815</v>
      </c>
    </row>
    <row r="1680" spans="1:25">
      <c r="A1680">
        <v>2020</v>
      </c>
      <c r="B1680" t="s">
        <v>70</v>
      </c>
      <c r="C1680">
        <v>3</v>
      </c>
      <c r="D1680" t="s">
        <v>85</v>
      </c>
      <c r="E1680">
        <v>30</v>
      </c>
      <c r="F1680" t="s">
        <v>27</v>
      </c>
      <c r="G1680">
        <v>2</v>
      </c>
      <c r="H1680" t="s">
        <v>67</v>
      </c>
      <c r="I1680" t="str">
        <f>VLOOKUP(H1680,CODE_SHEET!$A$2:$G$151,3,FALSE)</f>
        <v>Mycetophellia</v>
      </c>
      <c r="J1680" t="str">
        <f>VLOOKUP(H1680,CODE_SHEET!$A$2:$G$151,4,FALSE)</f>
        <v>aliciae</v>
      </c>
      <c r="K1680" s="1">
        <v>12</v>
      </c>
      <c r="L1680" s="1">
        <v>12</v>
      </c>
      <c r="M1680" s="1">
        <v>3</v>
      </c>
      <c r="N1680">
        <f t="shared" si="95"/>
        <v>113.09733552923255</v>
      </c>
      <c r="O1680">
        <v>10</v>
      </c>
      <c r="P1680" t="s">
        <v>29</v>
      </c>
      <c r="Q1680" t="s">
        <v>30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f t="shared" si="98"/>
        <v>0</v>
      </c>
      <c r="Y1680">
        <f t="shared" si="99"/>
        <v>113.09733552923255</v>
      </c>
    </row>
    <row r="1681" spans="1:25">
      <c r="A1681">
        <v>2020</v>
      </c>
      <c r="B1681" t="s">
        <v>70</v>
      </c>
      <c r="C1681">
        <v>3</v>
      </c>
      <c r="D1681" t="s">
        <v>85</v>
      </c>
      <c r="E1681">
        <v>30</v>
      </c>
      <c r="F1681" t="s">
        <v>27</v>
      </c>
      <c r="G1681">
        <v>2</v>
      </c>
      <c r="H1681" t="s">
        <v>32</v>
      </c>
      <c r="I1681" t="str">
        <f>VLOOKUP(H1681,CODE_SHEET!$A$2:$G$151,3,FALSE)</f>
        <v>Porites</v>
      </c>
      <c r="J1681" t="str">
        <f>VLOOKUP(H1681,CODE_SHEET!$A$2:$G$151,4,FALSE)</f>
        <v>porites</v>
      </c>
      <c r="K1681" s="1">
        <v>10</v>
      </c>
      <c r="L1681" s="1">
        <v>10</v>
      </c>
      <c r="M1681" s="1">
        <v>3</v>
      </c>
      <c r="N1681">
        <f t="shared" si="95"/>
        <v>94.247779607693786</v>
      </c>
      <c r="O1681">
        <v>10</v>
      </c>
      <c r="P1681" t="s">
        <v>29</v>
      </c>
      <c r="Q1681" t="s">
        <v>30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f t="shared" si="98"/>
        <v>0</v>
      </c>
      <c r="Y1681">
        <f t="shared" si="99"/>
        <v>94.247779607693786</v>
      </c>
    </row>
    <row r="1682" spans="1:25">
      <c r="A1682">
        <v>2020</v>
      </c>
      <c r="B1682" t="s">
        <v>70</v>
      </c>
      <c r="C1682">
        <v>3</v>
      </c>
      <c r="D1682" t="s">
        <v>85</v>
      </c>
      <c r="E1682">
        <v>30</v>
      </c>
      <c r="F1682" t="s">
        <v>27</v>
      </c>
      <c r="G1682">
        <v>2</v>
      </c>
      <c r="H1682" t="s">
        <v>32</v>
      </c>
      <c r="I1682" t="str">
        <f>VLOOKUP(H1682,CODE_SHEET!$A$2:$G$151,3,FALSE)</f>
        <v>Porites</v>
      </c>
      <c r="J1682" t="str">
        <f>VLOOKUP(H1682,CODE_SHEET!$A$2:$G$151,4,FALSE)</f>
        <v>porites</v>
      </c>
      <c r="K1682" s="1">
        <v>12</v>
      </c>
      <c r="L1682" s="1">
        <v>12</v>
      </c>
      <c r="M1682" s="1">
        <v>3</v>
      </c>
      <c r="N1682">
        <f t="shared" si="95"/>
        <v>113.09733552923255</v>
      </c>
      <c r="O1682">
        <v>10</v>
      </c>
      <c r="P1682" t="s">
        <v>29</v>
      </c>
      <c r="Q1682" t="s">
        <v>30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f t="shared" si="98"/>
        <v>0</v>
      </c>
      <c r="Y1682">
        <f t="shared" si="99"/>
        <v>113.09733552923255</v>
      </c>
    </row>
    <row r="1683" spans="1:25">
      <c r="A1683">
        <v>2020</v>
      </c>
      <c r="B1683" t="s">
        <v>70</v>
      </c>
      <c r="C1683">
        <v>3</v>
      </c>
      <c r="D1683" t="s">
        <v>85</v>
      </c>
      <c r="E1683">
        <v>30</v>
      </c>
      <c r="F1683" t="s">
        <v>27</v>
      </c>
      <c r="G1683">
        <v>2</v>
      </c>
      <c r="H1683" t="s">
        <v>32</v>
      </c>
      <c r="I1683" t="str">
        <f>VLOOKUP(H1683,CODE_SHEET!$A$2:$G$151,3,FALSE)</f>
        <v>Porites</v>
      </c>
      <c r="J1683" t="str">
        <f>VLOOKUP(H1683,CODE_SHEET!$A$2:$G$151,4,FALSE)</f>
        <v>porites</v>
      </c>
      <c r="K1683" s="1">
        <v>35</v>
      </c>
      <c r="L1683" s="1">
        <v>20</v>
      </c>
      <c r="M1683" s="1">
        <v>30</v>
      </c>
      <c r="N1683">
        <f t="shared" si="95"/>
        <v>2591.8139392115791</v>
      </c>
      <c r="O1683">
        <v>10</v>
      </c>
      <c r="P1683" t="s">
        <v>29</v>
      </c>
      <c r="Q1683" t="s">
        <v>30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40</v>
      </c>
      <c r="X1683">
        <f t="shared" si="98"/>
        <v>1036.7255756846316</v>
      </c>
      <c r="Y1683">
        <f t="shared" si="99"/>
        <v>1555.0883635269474</v>
      </c>
    </row>
    <row r="1684" spans="1:25">
      <c r="A1684">
        <v>2020</v>
      </c>
      <c r="B1684" t="s">
        <v>70</v>
      </c>
      <c r="C1684">
        <v>3</v>
      </c>
      <c r="D1684" t="s">
        <v>85</v>
      </c>
      <c r="E1684">
        <v>30</v>
      </c>
      <c r="F1684" t="s">
        <v>27</v>
      </c>
      <c r="G1684">
        <v>2</v>
      </c>
      <c r="H1684" t="s">
        <v>28</v>
      </c>
      <c r="I1684" t="str">
        <f>VLOOKUP(H1684,CODE_SHEET!$A$2:$G$151,3,FALSE)</f>
        <v>Porites</v>
      </c>
      <c r="J1684" t="str">
        <f>VLOOKUP(H1684,CODE_SHEET!$A$2:$G$151,4,FALSE)</f>
        <v>astreoides</v>
      </c>
      <c r="K1684" s="1">
        <v>10</v>
      </c>
      <c r="L1684" s="1">
        <v>10</v>
      </c>
      <c r="M1684" s="1">
        <v>4</v>
      </c>
      <c r="N1684">
        <f t="shared" si="95"/>
        <v>125.66370614359172</v>
      </c>
      <c r="O1684">
        <v>10</v>
      </c>
      <c r="P1684" t="s">
        <v>29</v>
      </c>
      <c r="Q1684" t="s">
        <v>30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f t="shared" si="98"/>
        <v>0</v>
      </c>
      <c r="Y1684">
        <f t="shared" si="99"/>
        <v>125.66370614359172</v>
      </c>
    </row>
    <row r="1685" spans="1:25">
      <c r="A1685">
        <v>2020</v>
      </c>
      <c r="B1685" t="s">
        <v>70</v>
      </c>
      <c r="C1685">
        <v>3</v>
      </c>
      <c r="D1685" t="s">
        <v>85</v>
      </c>
      <c r="E1685">
        <v>30</v>
      </c>
      <c r="F1685" t="s">
        <v>27</v>
      </c>
      <c r="G1685">
        <v>2</v>
      </c>
      <c r="H1685" t="s">
        <v>67</v>
      </c>
      <c r="I1685" t="str">
        <f>VLOOKUP(H1685,CODE_SHEET!$A$2:$G$151,3,FALSE)</f>
        <v>Mycetophellia</v>
      </c>
      <c r="J1685" t="str">
        <f>VLOOKUP(H1685,CODE_SHEET!$A$2:$G$151,4,FALSE)</f>
        <v>aliciae</v>
      </c>
      <c r="K1685" s="1">
        <v>11</v>
      </c>
      <c r="L1685" s="1">
        <v>11</v>
      </c>
      <c r="M1685" s="1">
        <v>2</v>
      </c>
      <c r="N1685">
        <f t="shared" si="95"/>
        <v>69.115038378975441</v>
      </c>
      <c r="O1685">
        <v>10</v>
      </c>
      <c r="P1685" t="s">
        <v>29</v>
      </c>
      <c r="Q1685" t="s">
        <v>30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f t="shared" si="98"/>
        <v>0</v>
      </c>
      <c r="Y1685">
        <f t="shared" si="99"/>
        <v>69.115038378975441</v>
      </c>
    </row>
    <row r="1686" spans="1:25">
      <c r="A1686">
        <v>2020</v>
      </c>
      <c r="B1686" t="s">
        <v>70</v>
      </c>
      <c r="C1686">
        <v>3</v>
      </c>
      <c r="D1686" t="s">
        <v>85</v>
      </c>
      <c r="E1686">
        <v>30</v>
      </c>
      <c r="F1686" t="s">
        <v>27</v>
      </c>
      <c r="G1686">
        <v>2</v>
      </c>
      <c r="H1686" t="s">
        <v>62</v>
      </c>
      <c r="I1686" t="str">
        <f>VLOOKUP(H1686,CODE_SHEET!$A$2:$G$151,3,FALSE)</f>
        <v>Millepora</v>
      </c>
      <c r="J1686" t="str">
        <f>VLOOKUP(H1686,CODE_SHEET!$A$2:$G$151,4,FALSE)</f>
        <v>alcicornis</v>
      </c>
      <c r="K1686" s="1">
        <v>15</v>
      </c>
      <c r="L1686" s="1">
        <v>5</v>
      </c>
      <c r="M1686" s="1">
        <v>10</v>
      </c>
      <c r="N1686">
        <f t="shared" si="95"/>
        <v>314.15926535897933</v>
      </c>
      <c r="O1686">
        <v>10</v>
      </c>
      <c r="P1686" t="s">
        <v>29</v>
      </c>
      <c r="Q1686" t="s">
        <v>30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f t="shared" si="98"/>
        <v>0</v>
      </c>
      <c r="Y1686">
        <f t="shared" si="99"/>
        <v>314.15926535897933</v>
      </c>
    </row>
    <row r="1687" spans="1:25">
      <c r="A1687">
        <v>2020</v>
      </c>
      <c r="B1687" t="s">
        <v>70</v>
      </c>
      <c r="C1687">
        <v>3</v>
      </c>
      <c r="D1687" t="s">
        <v>85</v>
      </c>
      <c r="E1687">
        <v>30</v>
      </c>
      <c r="F1687" t="s">
        <v>27</v>
      </c>
      <c r="G1687">
        <v>2</v>
      </c>
      <c r="H1687" t="s">
        <v>33</v>
      </c>
      <c r="I1687" t="str">
        <f>VLOOKUP(H1687,CODE_SHEET!$A$2:$G$151,3,FALSE)</f>
        <v>Agaricia</v>
      </c>
      <c r="J1687" t="str">
        <f>VLOOKUP(H1687,CODE_SHEET!$A$2:$G$151,4,FALSE)</f>
        <v>agaricites</v>
      </c>
      <c r="K1687" s="1">
        <v>40</v>
      </c>
      <c r="L1687" s="1">
        <v>30</v>
      </c>
      <c r="M1687" s="1">
        <v>6</v>
      </c>
      <c r="N1687">
        <f t="shared" si="95"/>
        <v>659.73445725385648</v>
      </c>
      <c r="O1687">
        <v>10</v>
      </c>
      <c r="P1687" t="s">
        <v>29</v>
      </c>
      <c r="Q1687" t="s">
        <v>30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25</v>
      </c>
      <c r="X1687">
        <f t="shared" si="98"/>
        <v>164.93361431346412</v>
      </c>
      <c r="Y1687">
        <f t="shared" si="99"/>
        <v>494.80084294039239</v>
      </c>
    </row>
    <row r="1688" spans="1:25">
      <c r="A1688">
        <v>2020</v>
      </c>
      <c r="B1688" t="s">
        <v>70</v>
      </c>
      <c r="C1688">
        <v>3</v>
      </c>
      <c r="D1688" t="s">
        <v>85</v>
      </c>
      <c r="E1688">
        <v>30</v>
      </c>
      <c r="F1688" t="s">
        <v>27</v>
      </c>
      <c r="G1688">
        <v>2</v>
      </c>
      <c r="H1688" t="s">
        <v>33</v>
      </c>
      <c r="I1688" t="str">
        <f>VLOOKUP(H1688,CODE_SHEET!$A$2:$G$151,3,FALSE)</f>
        <v>Agaricia</v>
      </c>
      <c r="J1688" t="str">
        <f>VLOOKUP(H1688,CODE_SHEET!$A$2:$G$151,4,FALSE)</f>
        <v>agaricites</v>
      </c>
      <c r="K1688" s="1">
        <v>15</v>
      </c>
      <c r="L1688" s="1">
        <v>10</v>
      </c>
      <c r="M1688" s="1">
        <v>6</v>
      </c>
      <c r="N1688">
        <f t="shared" si="95"/>
        <v>235.61944901923445</v>
      </c>
      <c r="O1688">
        <v>10</v>
      </c>
      <c r="P1688" t="s">
        <v>29</v>
      </c>
      <c r="Q1688" t="s">
        <v>30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30</v>
      </c>
      <c r="X1688">
        <f t="shared" si="98"/>
        <v>70.685834705770333</v>
      </c>
      <c r="Y1688">
        <f t="shared" si="99"/>
        <v>164.93361431346412</v>
      </c>
    </row>
    <row r="1689" spans="1:25">
      <c r="A1689">
        <v>2020</v>
      </c>
      <c r="B1689" t="s">
        <v>70</v>
      </c>
      <c r="C1689">
        <v>3</v>
      </c>
      <c r="D1689" t="s">
        <v>85</v>
      </c>
      <c r="E1689">
        <v>30</v>
      </c>
      <c r="F1689" t="s">
        <v>27</v>
      </c>
      <c r="G1689">
        <v>2</v>
      </c>
      <c r="H1689" t="s">
        <v>36</v>
      </c>
      <c r="I1689" t="str">
        <f>VLOOKUP(H1689,CODE_SHEET!$A$2:$G$151,3,FALSE)</f>
        <v>Eusmilia</v>
      </c>
      <c r="J1689" t="str">
        <f>VLOOKUP(H1689,CODE_SHEET!$A$2:$G$151,4,FALSE)</f>
        <v>fastigiata</v>
      </c>
      <c r="K1689" s="1">
        <v>12</v>
      </c>
      <c r="L1689" s="1">
        <v>8</v>
      </c>
      <c r="M1689" s="1">
        <v>6</v>
      </c>
      <c r="N1689">
        <f t="shared" si="95"/>
        <v>188.49555921538757</v>
      </c>
      <c r="O1689">
        <v>10</v>
      </c>
      <c r="P1689" t="s">
        <v>29</v>
      </c>
      <c r="Q1689" t="s">
        <v>30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f t="shared" si="98"/>
        <v>0</v>
      </c>
      <c r="Y1689">
        <f t="shared" si="99"/>
        <v>188.49555921538757</v>
      </c>
    </row>
    <row r="1690" spans="1:25">
      <c r="A1690">
        <v>2020</v>
      </c>
      <c r="B1690" t="s">
        <v>70</v>
      </c>
      <c r="C1690">
        <v>3</v>
      </c>
      <c r="D1690" t="s">
        <v>85</v>
      </c>
      <c r="E1690">
        <v>30</v>
      </c>
      <c r="F1690" t="s">
        <v>27</v>
      </c>
      <c r="G1690">
        <v>2</v>
      </c>
      <c r="H1690" t="s">
        <v>44</v>
      </c>
      <c r="I1690" t="str">
        <f>VLOOKUP(H1690,CODE_SHEET!$A$2:$G$151,3,FALSE)</f>
        <v>Madracis</v>
      </c>
      <c r="J1690" t="str">
        <f>VLOOKUP(H1690,CODE_SHEET!$A$2:$G$151,4,FALSE)</f>
        <v>decactis</v>
      </c>
      <c r="K1690" s="1">
        <v>12</v>
      </c>
      <c r="L1690" s="1">
        <v>8</v>
      </c>
      <c r="M1690" s="1">
        <v>4</v>
      </c>
      <c r="N1690">
        <f t="shared" si="95"/>
        <v>125.66370614359172</v>
      </c>
      <c r="O1690">
        <v>10</v>
      </c>
      <c r="P1690" t="s">
        <v>29</v>
      </c>
      <c r="Q1690" t="s">
        <v>30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10</v>
      </c>
      <c r="X1690">
        <f t="shared" si="98"/>
        <v>12.566370614359172</v>
      </c>
      <c r="Y1690">
        <f t="shared" si="99"/>
        <v>113.09733552923255</v>
      </c>
    </row>
    <row r="1691" spans="1:25">
      <c r="A1691">
        <v>2020</v>
      </c>
      <c r="B1691" t="s">
        <v>70</v>
      </c>
      <c r="C1691">
        <v>3</v>
      </c>
      <c r="D1691" t="s">
        <v>85</v>
      </c>
      <c r="E1691">
        <v>30</v>
      </c>
      <c r="F1691" t="s">
        <v>27</v>
      </c>
      <c r="G1691">
        <v>2</v>
      </c>
      <c r="H1691" t="s">
        <v>33</v>
      </c>
      <c r="I1691" t="str">
        <f>VLOOKUP(H1691,CODE_SHEET!$A$2:$G$151,3,FALSE)</f>
        <v>Agaricia</v>
      </c>
      <c r="J1691" t="str">
        <f>VLOOKUP(H1691,CODE_SHEET!$A$2:$G$151,4,FALSE)</f>
        <v>agaricites</v>
      </c>
      <c r="K1691" s="1">
        <v>15</v>
      </c>
      <c r="L1691" s="1">
        <v>15</v>
      </c>
      <c r="M1691" s="1">
        <v>10</v>
      </c>
      <c r="N1691">
        <f t="shared" si="95"/>
        <v>471.23889803846896</v>
      </c>
      <c r="O1691">
        <v>10</v>
      </c>
      <c r="P1691" t="s">
        <v>41</v>
      </c>
      <c r="Q1691" t="s">
        <v>45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20</v>
      </c>
      <c r="X1691">
        <f t="shared" si="98"/>
        <v>94.247779607693801</v>
      </c>
      <c r="Y1691">
        <f t="shared" si="99"/>
        <v>376.99111843077515</v>
      </c>
    </row>
    <row r="1692" spans="1:25">
      <c r="A1692">
        <v>2020</v>
      </c>
      <c r="B1692" t="s">
        <v>70</v>
      </c>
      <c r="C1692">
        <v>3</v>
      </c>
      <c r="D1692" t="s">
        <v>85</v>
      </c>
      <c r="E1692">
        <v>30</v>
      </c>
      <c r="F1692" t="s">
        <v>27</v>
      </c>
      <c r="G1692">
        <v>2</v>
      </c>
      <c r="H1692" t="s">
        <v>32</v>
      </c>
      <c r="I1692" t="str">
        <f>VLOOKUP(H1692,CODE_SHEET!$A$2:$G$151,3,FALSE)</f>
        <v>Porites</v>
      </c>
      <c r="J1692" t="str">
        <f>VLOOKUP(H1692,CODE_SHEET!$A$2:$G$151,4,FALSE)</f>
        <v>porites</v>
      </c>
      <c r="K1692" s="1">
        <v>30</v>
      </c>
      <c r="L1692" s="1">
        <v>30</v>
      </c>
      <c r="M1692" s="1">
        <v>10</v>
      </c>
      <c r="N1692">
        <f t="shared" si="95"/>
        <v>942.47779607693792</v>
      </c>
      <c r="O1692">
        <v>10</v>
      </c>
      <c r="P1692" t="s">
        <v>29</v>
      </c>
      <c r="Q1692" t="s">
        <v>30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40</v>
      </c>
      <c r="X1692">
        <f t="shared" si="98"/>
        <v>376.9911184307752</v>
      </c>
      <c r="Y1692">
        <f t="shared" si="99"/>
        <v>565.48667764616266</v>
      </c>
    </row>
    <row r="1693" spans="1:25">
      <c r="A1693">
        <v>2020</v>
      </c>
      <c r="B1693" t="s">
        <v>70</v>
      </c>
      <c r="C1693">
        <v>3</v>
      </c>
      <c r="D1693" t="s">
        <v>85</v>
      </c>
      <c r="E1693">
        <v>30</v>
      </c>
      <c r="F1693" t="s">
        <v>27</v>
      </c>
      <c r="G1693">
        <v>2</v>
      </c>
      <c r="H1693" t="s">
        <v>32</v>
      </c>
      <c r="I1693" t="str">
        <f>VLOOKUP(H1693,CODE_SHEET!$A$2:$G$151,3,FALSE)</f>
        <v>Porites</v>
      </c>
      <c r="J1693" t="str">
        <f>VLOOKUP(H1693,CODE_SHEET!$A$2:$G$151,4,FALSE)</f>
        <v>porites</v>
      </c>
      <c r="K1693" s="1">
        <v>18</v>
      </c>
      <c r="L1693" s="1">
        <v>18</v>
      </c>
      <c r="M1693" s="1">
        <v>10</v>
      </c>
      <c r="N1693">
        <f t="shared" si="95"/>
        <v>565.48667764616278</v>
      </c>
      <c r="O1693">
        <v>10</v>
      </c>
      <c r="P1693" t="s">
        <v>29</v>
      </c>
      <c r="Q1693" t="s">
        <v>30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f t="shared" si="98"/>
        <v>0</v>
      </c>
      <c r="Y1693">
        <f t="shared" si="99"/>
        <v>565.48667764616278</v>
      </c>
    </row>
    <row r="1694" spans="1:25">
      <c r="A1694">
        <v>2020</v>
      </c>
      <c r="B1694" t="s">
        <v>70</v>
      </c>
      <c r="C1694">
        <v>3</v>
      </c>
      <c r="D1694" t="s">
        <v>85</v>
      </c>
      <c r="E1694">
        <v>30</v>
      </c>
      <c r="F1694" t="s">
        <v>27</v>
      </c>
      <c r="G1694">
        <v>2</v>
      </c>
      <c r="H1694" t="s">
        <v>63</v>
      </c>
      <c r="I1694" t="str">
        <f>VLOOKUP(H1694,CODE_SHEET!$A$2:$G$151,3,FALSE)</f>
        <v>Agaricia</v>
      </c>
      <c r="J1694" t="str">
        <f>VLOOKUP(H1694,CODE_SHEET!$A$2:$G$151,4,FALSE)</f>
        <v>larmarcki</v>
      </c>
      <c r="K1694" s="1">
        <v>12</v>
      </c>
      <c r="L1694" s="1">
        <v>8</v>
      </c>
      <c r="M1694" s="1">
        <v>6</v>
      </c>
      <c r="N1694">
        <f t="shared" si="95"/>
        <v>188.49555921538757</v>
      </c>
      <c r="O1694">
        <v>10</v>
      </c>
      <c r="P1694" t="s">
        <v>29</v>
      </c>
      <c r="Q1694" t="s">
        <v>30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15</v>
      </c>
      <c r="X1694">
        <f t="shared" si="98"/>
        <v>28.274333882308134</v>
      </c>
      <c r="Y1694">
        <f t="shared" si="99"/>
        <v>160.22122533307945</v>
      </c>
    </row>
    <row r="1695" spans="1:25">
      <c r="A1695">
        <v>2020</v>
      </c>
      <c r="B1695" t="s">
        <v>70</v>
      </c>
      <c r="C1695">
        <v>3</v>
      </c>
      <c r="D1695" t="s">
        <v>85</v>
      </c>
      <c r="E1695">
        <v>30</v>
      </c>
      <c r="F1695" t="s">
        <v>27</v>
      </c>
      <c r="G1695">
        <v>2</v>
      </c>
      <c r="H1695" t="s">
        <v>33</v>
      </c>
      <c r="I1695" t="str">
        <f>VLOOKUP(H1695,CODE_SHEET!$A$2:$G$151,3,FALSE)</f>
        <v>Agaricia</v>
      </c>
      <c r="J1695" t="str">
        <f>VLOOKUP(H1695,CODE_SHEET!$A$2:$G$151,4,FALSE)</f>
        <v>agaricites</v>
      </c>
      <c r="K1695" s="1">
        <v>12</v>
      </c>
      <c r="L1695" s="1">
        <v>10</v>
      </c>
      <c r="M1695" s="1">
        <v>10</v>
      </c>
      <c r="N1695">
        <f t="shared" si="95"/>
        <v>345.57519189487721</v>
      </c>
      <c r="O1695">
        <v>10</v>
      </c>
      <c r="P1695" t="s">
        <v>29</v>
      </c>
      <c r="Q1695" t="s">
        <v>30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f t="shared" si="98"/>
        <v>0</v>
      </c>
      <c r="Y1695">
        <f t="shared" si="99"/>
        <v>345.57519189487721</v>
      </c>
    </row>
    <row r="1696" spans="1:25">
      <c r="A1696">
        <v>2020</v>
      </c>
      <c r="B1696" t="s">
        <v>70</v>
      </c>
      <c r="C1696">
        <v>3</v>
      </c>
      <c r="D1696" t="s">
        <v>85</v>
      </c>
      <c r="E1696">
        <v>30</v>
      </c>
      <c r="F1696" t="s">
        <v>27</v>
      </c>
      <c r="G1696">
        <v>2</v>
      </c>
      <c r="H1696" t="s">
        <v>32</v>
      </c>
      <c r="I1696" t="str">
        <f>VLOOKUP(H1696,CODE_SHEET!$A$2:$G$151,3,FALSE)</f>
        <v>Porites</v>
      </c>
      <c r="J1696" t="str">
        <f>VLOOKUP(H1696,CODE_SHEET!$A$2:$G$151,4,FALSE)</f>
        <v>porites</v>
      </c>
      <c r="K1696" s="1">
        <v>22</v>
      </c>
      <c r="L1696" s="1">
        <v>10</v>
      </c>
      <c r="M1696" s="1">
        <v>10</v>
      </c>
      <c r="N1696">
        <f t="shared" si="95"/>
        <v>502.6548245743669</v>
      </c>
      <c r="O1696">
        <v>10</v>
      </c>
      <c r="P1696" t="s">
        <v>29</v>
      </c>
      <c r="Q1696" t="s">
        <v>30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f t="shared" si="98"/>
        <v>0</v>
      </c>
      <c r="Y1696">
        <f t="shared" si="99"/>
        <v>502.6548245743669</v>
      </c>
    </row>
    <row r="1697" spans="1:25">
      <c r="A1697">
        <v>2020</v>
      </c>
      <c r="B1697" t="s">
        <v>70</v>
      </c>
      <c r="C1697">
        <v>3</v>
      </c>
      <c r="D1697" t="s">
        <v>85</v>
      </c>
      <c r="E1697">
        <v>30</v>
      </c>
      <c r="F1697" t="s">
        <v>27</v>
      </c>
      <c r="G1697">
        <v>2</v>
      </c>
      <c r="H1697" t="s">
        <v>33</v>
      </c>
      <c r="I1697" t="str">
        <f>VLOOKUP(H1697,CODE_SHEET!$A$2:$G$151,3,FALSE)</f>
        <v>Agaricia</v>
      </c>
      <c r="J1697" t="str">
        <f>VLOOKUP(H1697,CODE_SHEET!$A$2:$G$151,4,FALSE)</f>
        <v>agaricites</v>
      </c>
      <c r="K1697" s="1">
        <v>20</v>
      </c>
      <c r="L1697" s="1">
        <v>20</v>
      </c>
      <c r="M1697" s="1">
        <v>6</v>
      </c>
      <c r="N1697">
        <f t="shared" si="95"/>
        <v>376.99111843077515</v>
      </c>
      <c r="O1697">
        <v>10</v>
      </c>
      <c r="P1697" t="s">
        <v>29</v>
      </c>
      <c r="Q1697" t="s">
        <v>30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f t="shared" si="98"/>
        <v>0</v>
      </c>
      <c r="Y1697">
        <f t="shared" si="99"/>
        <v>376.99111843077515</v>
      </c>
    </row>
    <row r="1698" spans="1:25">
      <c r="A1698">
        <v>2020</v>
      </c>
      <c r="B1698" t="s">
        <v>70</v>
      </c>
      <c r="C1698">
        <v>3</v>
      </c>
      <c r="D1698" t="s">
        <v>85</v>
      </c>
      <c r="E1698">
        <v>30</v>
      </c>
      <c r="F1698" t="s">
        <v>27</v>
      </c>
      <c r="G1698">
        <v>2</v>
      </c>
      <c r="H1698" t="s">
        <v>33</v>
      </c>
      <c r="I1698" t="str">
        <f>VLOOKUP(H1698,CODE_SHEET!$A$2:$G$151,3,FALSE)</f>
        <v>Agaricia</v>
      </c>
      <c r="J1698" t="str">
        <f>VLOOKUP(H1698,CODE_SHEET!$A$2:$G$151,4,FALSE)</f>
        <v>agaricites</v>
      </c>
      <c r="K1698" s="1">
        <v>35</v>
      </c>
      <c r="L1698" s="1">
        <v>30</v>
      </c>
      <c r="M1698" s="1">
        <v>20</v>
      </c>
      <c r="N1698">
        <f t="shared" si="95"/>
        <v>2042.0352248333654</v>
      </c>
      <c r="O1698">
        <v>10</v>
      </c>
      <c r="P1698" t="s">
        <v>29</v>
      </c>
      <c r="Q1698" t="s">
        <v>30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40</v>
      </c>
      <c r="X1698">
        <f t="shared" si="98"/>
        <v>816.81408993334617</v>
      </c>
      <c r="Y1698">
        <f t="shared" si="99"/>
        <v>1225.2211349000193</v>
      </c>
    </row>
    <row r="1699" spans="1:25">
      <c r="A1699">
        <v>2020</v>
      </c>
      <c r="B1699" t="s">
        <v>70</v>
      </c>
      <c r="C1699">
        <v>3</v>
      </c>
      <c r="D1699" t="s">
        <v>85</v>
      </c>
      <c r="E1699">
        <v>30</v>
      </c>
      <c r="F1699" t="s">
        <v>27</v>
      </c>
      <c r="G1699">
        <v>2</v>
      </c>
      <c r="H1699" t="s">
        <v>48</v>
      </c>
      <c r="I1699" t="str">
        <f>VLOOKUP(H1699,CODE_SHEET!$A$2:$G$151,3,FALSE)</f>
        <v>Diploria</v>
      </c>
      <c r="J1699" t="str">
        <f>VLOOKUP(H1699,CODE_SHEET!$A$2:$G$151,4,FALSE)</f>
        <v>labyrinthyformis</v>
      </c>
      <c r="K1699" s="1">
        <v>20</v>
      </c>
      <c r="L1699" s="1">
        <v>20</v>
      </c>
      <c r="M1699" s="1">
        <v>15</v>
      </c>
      <c r="N1699">
        <f t="shared" si="95"/>
        <v>942.47779607693792</v>
      </c>
      <c r="O1699">
        <v>10</v>
      </c>
      <c r="P1699" t="s">
        <v>29</v>
      </c>
      <c r="Q1699" t="s">
        <v>30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f t="shared" si="98"/>
        <v>0</v>
      </c>
      <c r="Y1699">
        <f t="shared" si="99"/>
        <v>942.47779607693792</v>
      </c>
    </row>
    <row r="1700" spans="1:25">
      <c r="A1700">
        <v>2020</v>
      </c>
      <c r="B1700" t="s">
        <v>70</v>
      </c>
      <c r="C1700">
        <v>3</v>
      </c>
      <c r="D1700" t="s">
        <v>85</v>
      </c>
      <c r="E1700">
        <v>30</v>
      </c>
      <c r="F1700" t="s">
        <v>27</v>
      </c>
      <c r="G1700">
        <v>2</v>
      </c>
      <c r="H1700" t="s">
        <v>28</v>
      </c>
      <c r="I1700" t="str">
        <f>VLOOKUP(H1700,CODE_SHEET!$A$2:$G$151,3,FALSE)</f>
        <v>Porites</v>
      </c>
      <c r="J1700" t="str">
        <f>VLOOKUP(H1700,CODE_SHEET!$A$2:$G$151,4,FALSE)</f>
        <v>astreoides</v>
      </c>
      <c r="K1700" s="1">
        <v>10</v>
      </c>
      <c r="L1700" s="1">
        <v>10</v>
      </c>
      <c r="M1700" s="1">
        <v>4</v>
      </c>
      <c r="N1700">
        <f t="shared" si="95"/>
        <v>125.66370614359172</v>
      </c>
      <c r="O1700">
        <v>10</v>
      </c>
      <c r="P1700" t="s">
        <v>29</v>
      </c>
      <c r="Q1700" t="s">
        <v>30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f t="shared" si="98"/>
        <v>0</v>
      </c>
      <c r="Y1700">
        <f t="shared" si="99"/>
        <v>125.66370614359172</v>
      </c>
    </row>
    <row r="1701" spans="1:25">
      <c r="A1701">
        <v>2020</v>
      </c>
      <c r="B1701" t="s">
        <v>70</v>
      </c>
      <c r="C1701">
        <v>3</v>
      </c>
      <c r="D1701" t="s">
        <v>85</v>
      </c>
      <c r="E1701">
        <v>30</v>
      </c>
      <c r="F1701" t="s">
        <v>27</v>
      </c>
      <c r="G1701">
        <v>2</v>
      </c>
      <c r="H1701" t="s">
        <v>33</v>
      </c>
      <c r="I1701" t="str">
        <f>VLOOKUP(H1701,CODE_SHEET!$A$2:$G$151,3,FALSE)</f>
        <v>Agaricia</v>
      </c>
      <c r="J1701" t="str">
        <f>VLOOKUP(H1701,CODE_SHEET!$A$2:$G$151,4,FALSE)</f>
        <v>agaricites</v>
      </c>
      <c r="K1701" s="1">
        <v>35</v>
      </c>
      <c r="L1701" s="1">
        <v>25</v>
      </c>
      <c r="M1701" s="1">
        <v>10</v>
      </c>
      <c r="N1701">
        <f t="shared" si="95"/>
        <v>942.47779607693792</v>
      </c>
      <c r="O1701">
        <v>10</v>
      </c>
      <c r="P1701" t="s">
        <v>41</v>
      </c>
      <c r="Q1701" t="s">
        <v>45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15</v>
      </c>
      <c r="X1701">
        <f t="shared" si="98"/>
        <v>141.37166941154069</v>
      </c>
      <c r="Y1701">
        <f t="shared" si="99"/>
        <v>801.10612666539726</v>
      </c>
    </row>
    <row r="1702" spans="1:25">
      <c r="A1702">
        <v>2020</v>
      </c>
      <c r="B1702" t="s">
        <v>70</v>
      </c>
      <c r="C1702">
        <v>3</v>
      </c>
      <c r="D1702" t="s">
        <v>85</v>
      </c>
      <c r="E1702">
        <v>28</v>
      </c>
      <c r="F1702" t="s">
        <v>27</v>
      </c>
      <c r="G1702">
        <v>3</v>
      </c>
      <c r="H1702" t="s">
        <v>66</v>
      </c>
      <c r="I1702" t="str">
        <f>VLOOKUP(H1702,CODE_SHEET!$A$2:$G$151,3,FALSE)</f>
        <v>Favia</v>
      </c>
      <c r="J1702" t="str">
        <f>VLOOKUP(H1702,CODE_SHEET!$A$2:$G$151,4,FALSE)</f>
        <v>fragum</v>
      </c>
      <c r="K1702" s="1">
        <v>6</v>
      </c>
      <c r="L1702" s="1">
        <v>5</v>
      </c>
      <c r="M1702" s="1">
        <v>3</v>
      </c>
      <c r="N1702">
        <f t="shared" si="95"/>
        <v>51.836278784231581</v>
      </c>
      <c r="O1702">
        <v>10</v>
      </c>
      <c r="P1702" t="s">
        <v>41</v>
      </c>
      <c r="Q1702" t="s">
        <v>60</v>
      </c>
      <c r="R1702">
        <v>0</v>
      </c>
      <c r="S1702">
        <v>0</v>
      </c>
      <c r="T1702">
        <v>0</v>
      </c>
      <c r="U1702">
        <v>100</v>
      </c>
      <c r="V1702">
        <v>0</v>
      </c>
      <c r="W1702">
        <v>0</v>
      </c>
      <c r="X1702">
        <f t="shared" si="98"/>
        <v>51.836278784231581</v>
      </c>
      <c r="Y1702">
        <f t="shared" si="99"/>
        <v>0</v>
      </c>
    </row>
    <row r="1703" spans="1:25">
      <c r="A1703">
        <v>2020</v>
      </c>
      <c r="B1703" t="s">
        <v>70</v>
      </c>
      <c r="C1703">
        <v>3</v>
      </c>
      <c r="D1703" t="s">
        <v>85</v>
      </c>
      <c r="E1703">
        <v>28</v>
      </c>
      <c r="F1703" t="s">
        <v>27</v>
      </c>
      <c r="G1703">
        <v>3</v>
      </c>
      <c r="H1703" t="s">
        <v>33</v>
      </c>
      <c r="I1703" t="str">
        <f>VLOOKUP(H1703,CODE_SHEET!$A$2:$G$151,3,FALSE)</f>
        <v>Agaricia</v>
      </c>
      <c r="J1703" t="str">
        <f>VLOOKUP(H1703,CODE_SHEET!$A$2:$G$151,4,FALSE)</f>
        <v>agaricites</v>
      </c>
      <c r="K1703" s="1">
        <v>10</v>
      </c>
      <c r="L1703" s="1">
        <v>10</v>
      </c>
      <c r="M1703" s="1">
        <v>2</v>
      </c>
      <c r="N1703">
        <f t="shared" si="95"/>
        <v>62.831853071795862</v>
      </c>
      <c r="O1703">
        <v>10</v>
      </c>
      <c r="P1703" t="s">
        <v>29</v>
      </c>
      <c r="Q1703" t="s">
        <v>30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f t="shared" si="98"/>
        <v>0</v>
      </c>
      <c r="Y1703">
        <f t="shared" si="99"/>
        <v>62.831853071795862</v>
      </c>
    </row>
    <row r="1704" spans="1:25">
      <c r="A1704">
        <v>2020</v>
      </c>
      <c r="B1704" t="s">
        <v>70</v>
      </c>
      <c r="C1704">
        <v>3</v>
      </c>
      <c r="D1704" t="s">
        <v>85</v>
      </c>
      <c r="E1704">
        <v>28</v>
      </c>
      <c r="F1704" t="s">
        <v>27</v>
      </c>
      <c r="G1704">
        <v>3</v>
      </c>
      <c r="H1704" t="s">
        <v>34</v>
      </c>
      <c r="I1704" t="str">
        <f>VLOOKUP(H1704,CODE_SHEET!$A$2:$G$151,3,FALSE)</f>
        <v>Orbicella</v>
      </c>
      <c r="J1704" t="str">
        <f>VLOOKUP(H1704,CODE_SHEET!$A$2:$G$151,4,FALSE)</f>
        <v>annularis</v>
      </c>
      <c r="K1704" s="1">
        <v>50</v>
      </c>
      <c r="L1704" s="1">
        <v>50</v>
      </c>
      <c r="M1704" s="1">
        <v>15</v>
      </c>
      <c r="N1704">
        <f t="shared" si="95"/>
        <v>2356.1944901923448</v>
      </c>
      <c r="O1704">
        <v>10</v>
      </c>
      <c r="P1704" t="s">
        <v>29</v>
      </c>
      <c r="Q1704" t="s">
        <v>30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f t="shared" si="98"/>
        <v>0</v>
      </c>
      <c r="Y1704">
        <f t="shared" si="99"/>
        <v>2356.1944901923448</v>
      </c>
    </row>
    <row r="1705" spans="1:25">
      <c r="A1705">
        <v>2020</v>
      </c>
      <c r="B1705" t="s">
        <v>70</v>
      </c>
      <c r="C1705">
        <v>3</v>
      </c>
      <c r="D1705" t="s">
        <v>85</v>
      </c>
      <c r="E1705">
        <v>28</v>
      </c>
      <c r="F1705" t="s">
        <v>27</v>
      </c>
      <c r="G1705">
        <v>3</v>
      </c>
      <c r="H1705" t="s">
        <v>33</v>
      </c>
      <c r="I1705" t="str">
        <f>VLOOKUP(H1705,CODE_SHEET!$A$2:$G$151,3,FALSE)</f>
        <v>Agaricia</v>
      </c>
      <c r="J1705" t="str">
        <f>VLOOKUP(H1705,CODE_SHEET!$A$2:$G$151,4,FALSE)</f>
        <v>agaricites</v>
      </c>
      <c r="K1705" s="1">
        <v>20</v>
      </c>
      <c r="L1705" s="1">
        <v>15</v>
      </c>
      <c r="M1705" s="1">
        <v>10</v>
      </c>
      <c r="N1705">
        <f t="shared" si="95"/>
        <v>549.77871437821386</v>
      </c>
      <c r="O1705">
        <v>10</v>
      </c>
      <c r="P1705" t="s">
        <v>29</v>
      </c>
      <c r="Q1705" t="s">
        <v>30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f t="shared" si="98"/>
        <v>0</v>
      </c>
      <c r="Y1705">
        <f t="shared" si="99"/>
        <v>549.77871437821386</v>
      </c>
    </row>
    <row r="1706" spans="1:25">
      <c r="A1706">
        <v>2020</v>
      </c>
      <c r="B1706" t="s">
        <v>70</v>
      </c>
      <c r="C1706">
        <v>3</v>
      </c>
      <c r="D1706" t="s">
        <v>85</v>
      </c>
      <c r="E1706">
        <v>28</v>
      </c>
      <c r="F1706" t="s">
        <v>27</v>
      </c>
      <c r="G1706">
        <v>3</v>
      </c>
      <c r="H1706" t="s">
        <v>28</v>
      </c>
      <c r="I1706" t="str">
        <f>VLOOKUP(H1706,CODE_SHEET!$A$2:$G$151,3,FALSE)</f>
        <v>Porites</v>
      </c>
      <c r="J1706" t="str">
        <f>VLOOKUP(H1706,CODE_SHEET!$A$2:$G$151,4,FALSE)</f>
        <v>astreoides</v>
      </c>
      <c r="K1706" s="1">
        <v>15</v>
      </c>
      <c r="L1706" s="1">
        <v>10</v>
      </c>
      <c r="M1706" s="1">
        <v>6</v>
      </c>
      <c r="N1706">
        <f t="shared" si="95"/>
        <v>235.61944901923445</v>
      </c>
      <c r="O1706">
        <v>10</v>
      </c>
      <c r="P1706" t="s">
        <v>29</v>
      </c>
      <c r="Q1706" t="s">
        <v>30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f t="shared" si="98"/>
        <v>0</v>
      </c>
      <c r="Y1706">
        <f t="shared" si="99"/>
        <v>235.61944901923445</v>
      </c>
    </row>
    <row r="1707" spans="1:25">
      <c r="A1707">
        <v>2020</v>
      </c>
      <c r="B1707" t="s">
        <v>70</v>
      </c>
      <c r="C1707">
        <v>3</v>
      </c>
      <c r="D1707" t="s">
        <v>85</v>
      </c>
      <c r="E1707">
        <v>28</v>
      </c>
      <c r="F1707" t="s">
        <v>27</v>
      </c>
      <c r="G1707">
        <v>3</v>
      </c>
      <c r="H1707" t="s">
        <v>33</v>
      </c>
      <c r="I1707" t="str">
        <f>VLOOKUP(H1707,CODE_SHEET!$A$2:$G$151,3,FALSE)</f>
        <v>Agaricia</v>
      </c>
      <c r="J1707" t="str">
        <f>VLOOKUP(H1707,CODE_SHEET!$A$2:$G$151,4,FALSE)</f>
        <v>agaricites</v>
      </c>
      <c r="K1707" s="1">
        <v>20</v>
      </c>
      <c r="L1707" s="1">
        <v>12</v>
      </c>
      <c r="M1707" s="1">
        <v>12</v>
      </c>
      <c r="N1707">
        <f t="shared" si="95"/>
        <v>603.18578948924028</v>
      </c>
      <c r="O1707">
        <v>10</v>
      </c>
      <c r="P1707" t="s">
        <v>29</v>
      </c>
      <c r="Q1707" t="s">
        <v>30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f t="shared" si="98"/>
        <v>0</v>
      </c>
      <c r="Y1707">
        <f t="shared" si="99"/>
        <v>603.18578948924028</v>
      </c>
    </row>
    <row r="1708" spans="1:25">
      <c r="A1708">
        <v>2020</v>
      </c>
      <c r="B1708" t="s">
        <v>70</v>
      </c>
      <c r="C1708">
        <v>3</v>
      </c>
      <c r="D1708" t="s">
        <v>85</v>
      </c>
      <c r="E1708">
        <v>28</v>
      </c>
      <c r="F1708" t="s">
        <v>27</v>
      </c>
      <c r="G1708">
        <v>3</v>
      </c>
      <c r="H1708" t="s">
        <v>33</v>
      </c>
      <c r="I1708" t="str">
        <f>VLOOKUP(H1708,CODE_SHEET!$A$2:$G$151,3,FALSE)</f>
        <v>Agaricia</v>
      </c>
      <c r="J1708" t="str">
        <f>VLOOKUP(H1708,CODE_SHEET!$A$2:$G$151,4,FALSE)</f>
        <v>agaricites</v>
      </c>
      <c r="K1708" s="1">
        <v>15</v>
      </c>
      <c r="L1708" s="1">
        <v>10</v>
      </c>
      <c r="M1708" s="1">
        <v>4</v>
      </c>
      <c r="N1708">
        <f t="shared" si="95"/>
        <v>157.07963267948963</v>
      </c>
      <c r="O1708">
        <v>10</v>
      </c>
      <c r="P1708" t="s">
        <v>29</v>
      </c>
      <c r="Q1708" t="s">
        <v>30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10</v>
      </c>
      <c r="X1708">
        <f t="shared" si="98"/>
        <v>15.707963267948964</v>
      </c>
      <c r="Y1708">
        <f t="shared" si="99"/>
        <v>141.37166941154067</v>
      </c>
    </row>
    <row r="1709" spans="1:25">
      <c r="A1709">
        <v>2020</v>
      </c>
      <c r="B1709" t="s">
        <v>70</v>
      </c>
      <c r="C1709">
        <v>3</v>
      </c>
      <c r="D1709" t="s">
        <v>85</v>
      </c>
      <c r="E1709">
        <v>28</v>
      </c>
      <c r="F1709" t="s">
        <v>27</v>
      </c>
      <c r="G1709">
        <v>3</v>
      </c>
      <c r="H1709" t="s">
        <v>31</v>
      </c>
      <c r="I1709" t="str">
        <f>VLOOKUP(H1709,CODE_SHEET!$A$2:$G$151,3,FALSE)</f>
        <v>Siderastrea</v>
      </c>
      <c r="J1709" t="str">
        <f>VLOOKUP(H1709,CODE_SHEET!$A$2:$G$151,4,FALSE)</f>
        <v>siderea</v>
      </c>
      <c r="K1709" s="1">
        <v>11</v>
      </c>
      <c r="L1709" s="1">
        <v>7</v>
      </c>
      <c r="M1709" s="1">
        <v>4</v>
      </c>
      <c r="N1709">
        <f t="shared" si="95"/>
        <v>113.09733552923254</v>
      </c>
      <c r="O1709">
        <v>10</v>
      </c>
      <c r="P1709" t="s">
        <v>29</v>
      </c>
      <c r="Q1709" t="s">
        <v>30</v>
      </c>
      <c r="R1709">
        <v>50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f t="shared" si="98"/>
        <v>0</v>
      </c>
      <c r="Y1709">
        <f t="shared" si="99"/>
        <v>113.09733552923254</v>
      </c>
    </row>
    <row r="1710" spans="1:25">
      <c r="A1710">
        <v>2020</v>
      </c>
      <c r="B1710" t="s">
        <v>70</v>
      </c>
      <c r="C1710">
        <v>3</v>
      </c>
      <c r="D1710" t="s">
        <v>85</v>
      </c>
      <c r="E1710">
        <v>28</v>
      </c>
      <c r="F1710" t="s">
        <v>27</v>
      </c>
      <c r="G1710">
        <v>3</v>
      </c>
      <c r="H1710" t="s">
        <v>28</v>
      </c>
      <c r="I1710" t="str">
        <f>VLOOKUP(H1710,CODE_SHEET!$A$2:$G$151,3,FALSE)</f>
        <v>Porites</v>
      </c>
      <c r="J1710" t="str">
        <f>VLOOKUP(H1710,CODE_SHEET!$A$2:$G$151,4,FALSE)</f>
        <v>astreoides</v>
      </c>
      <c r="K1710" s="1">
        <v>30</v>
      </c>
      <c r="L1710" s="1">
        <v>25</v>
      </c>
      <c r="M1710" s="1">
        <v>5</v>
      </c>
      <c r="N1710">
        <f t="shared" si="95"/>
        <v>431.96898986859657</v>
      </c>
      <c r="O1710">
        <v>10</v>
      </c>
      <c r="P1710" t="s">
        <v>29</v>
      </c>
      <c r="Q1710" t="s">
        <v>30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f t="shared" si="98"/>
        <v>0</v>
      </c>
      <c r="Y1710">
        <f t="shared" si="99"/>
        <v>431.96898986859657</v>
      </c>
    </row>
    <row r="1711" spans="1:25">
      <c r="A1711">
        <v>2020</v>
      </c>
      <c r="B1711" t="s">
        <v>70</v>
      </c>
      <c r="C1711">
        <v>3</v>
      </c>
      <c r="D1711" t="s">
        <v>85</v>
      </c>
      <c r="E1711">
        <v>28</v>
      </c>
      <c r="F1711" t="s">
        <v>27</v>
      </c>
      <c r="G1711">
        <v>3</v>
      </c>
      <c r="H1711" t="s">
        <v>28</v>
      </c>
      <c r="I1711" t="str">
        <f>VLOOKUP(H1711,CODE_SHEET!$A$2:$G$151,3,FALSE)</f>
        <v>Porites</v>
      </c>
      <c r="J1711" t="str">
        <f>VLOOKUP(H1711,CODE_SHEET!$A$2:$G$151,4,FALSE)</f>
        <v>astreoides</v>
      </c>
      <c r="K1711" s="1">
        <v>40</v>
      </c>
      <c r="L1711" s="1">
        <v>40</v>
      </c>
      <c r="M1711" s="1">
        <v>10</v>
      </c>
      <c r="N1711">
        <f t="shared" si="95"/>
        <v>1256.6370614359173</v>
      </c>
      <c r="O1711">
        <v>10</v>
      </c>
      <c r="P1711" t="s">
        <v>29</v>
      </c>
      <c r="Q1711" t="s">
        <v>30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f t="shared" si="98"/>
        <v>0</v>
      </c>
      <c r="Y1711">
        <f t="shared" si="99"/>
        <v>1256.6370614359173</v>
      </c>
    </row>
    <row r="1712" spans="1:25">
      <c r="A1712">
        <v>2020</v>
      </c>
      <c r="B1712" t="s">
        <v>70</v>
      </c>
      <c r="C1712">
        <v>3</v>
      </c>
      <c r="D1712" t="s">
        <v>85</v>
      </c>
      <c r="E1712">
        <v>28</v>
      </c>
      <c r="F1712" t="s">
        <v>27</v>
      </c>
      <c r="G1712">
        <v>3</v>
      </c>
      <c r="H1712" t="s">
        <v>33</v>
      </c>
      <c r="I1712" t="str">
        <f>VLOOKUP(H1712,CODE_SHEET!$A$2:$G$151,3,FALSE)</f>
        <v>Agaricia</v>
      </c>
      <c r="J1712" t="str">
        <f>VLOOKUP(H1712,CODE_SHEET!$A$2:$G$151,4,FALSE)</f>
        <v>agaricites</v>
      </c>
      <c r="K1712" s="1">
        <v>20</v>
      </c>
      <c r="L1712" s="1">
        <v>5</v>
      </c>
      <c r="M1712" s="1">
        <v>5</v>
      </c>
      <c r="N1712">
        <f t="shared" si="95"/>
        <v>196.34954084936209</v>
      </c>
      <c r="O1712">
        <v>10</v>
      </c>
      <c r="P1712" t="s">
        <v>29</v>
      </c>
      <c r="Q1712" t="s">
        <v>30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f t="shared" si="98"/>
        <v>0</v>
      </c>
      <c r="Y1712">
        <f t="shared" si="99"/>
        <v>196.34954084936209</v>
      </c>
    </row>
    <row r="1713" spans="1:25">
      <c r="A1713">
        <v>2020</v>
      </c>
      <c r="B1713" t="s">
        <v>70</v>
      </c>
      <c r="C1713">
        <v>3</v>
      </c>
      <c r="D1713" t="s">
        <v>85</v>
      </c>
      <c r="E1713">
        <v>28</v>
      </c>
      <c r="F1713" t="s">
        <v>27</v>
      </c>
      <c r="G1713">
        <v>3</v>
      </c>
      <c r="H1713" t="s">
        <v>34</v>
      </c>
      <c r="I1713" t="str">
        <f>VLOOKUP(H1713,CODE_SHEET!$A$2:$G$151,3,FALSE)</f>
        <v>Orbicella</v>
      </c>
      <c r="J1713" t="str">
        <f>VLOOKUP(H1713,CODE_SHEET!$A$2:$G$151,4,FALSE)</f>
        <v>annularis</v>
      </c>
      <c r="K1713" s="1">
        <v>25</v>
      </c>
      <c r="L1713" s="1">
        <v>20</v>
      </c>
      <c r="M1713" s="1">
        <v>15</v>
      </c>
      <c r="N1713">
        <f t="shared" si="95"/>
        <v>1060.2875205865553</v>
      </c>
      <c r="O1713">
        <v>10</v>
      </c>
      <c r="P1713" t="s">
        <v>29</v>
      </c>
      <c r="Q1713" t="s">
        <v>30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f t="shared" si="98"/>
        <v>0</v>
      </c>
      <c r="Y1713">
        <f t="shared" si="99"/>
        <v>1060.2875205865553</v>
      </c>
    </row>
    <row r="1714" spans="1:25">
      <c r="A1714">
        <v>2020</v>
      </c>
      <c r="B1714" t="s">
        <v>70</v>
      </c>
      <c r="C1714">
        <v>3</v>
      </c>
      <c r="D1714" t="s">
        <v>85</v>
      </c>
      <c r="E1714">
        <v>28</v>
      </c>
      <c r="F1714" t="s">
        <v>27</v>
      </c>
      <c r="G1714">
        <v>3</v>
      </c>
      <c r="H1714" t="s">
        <v>31</v>
      </c>
      <c r="I1714" t="str">
        <f>VLOOKUP(H1714,CODE_SHEET!$A$2:$G$151,3,FALSE)</f>
        <v>Siderastrea</v>
      </c>
      <c r="J1714" t="str">
        <f>VLOOKUP(H1714,CODE_SHEET!$A$2:$G$151,4,FALSE)</f>
        <v>siderea</v>
      </c>
      <c r="K1714" s="1">
        <v>55</v>
      </c>
      <c r="L1714" s="1">
        <v>45</v>
      </c>
      <c r="M1714" s="1">
        <v>20</v>
      </c>
      <c r="N1714">
        <f t="shared" si="95"/>
        <v>3141.5926535897934</v>
      </c>
      <c r="O1714">
        <v>10</v>
      </c>
      <c r="P1714" t="s">
        <v>29</v>
      </c>
      <c r="Q1714" t="s">
        <v>30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25</v>
      </c>
      <c r="X1714">
        <f t="shared" si="98"/>
        <v>785.39816339744834</v>
      </c>
      <c r="Y1714">
        <f t="shared" si="99"/>
        <v>2356.1944901923453</v>
      </c>
    </row>
    <row r="1715" spans="1:25">
      <c r="A1715">
        <v>2020</v>
      </c>
      <c r="B1715" t="s">
        <v>70</v>
      </c>
      <c r="C1715">
        <v>3</v>
      </c>
      <c r="D1715" t="s">
        <v>85</v>
      </c>
      <c r="E1715">
        <v>28</v>
      </c>
      <c r="F1715" t="s">
        <v>27</v>
      </c>
      <c r="G1715">
        <v>3</v>
      </c>
      <c r="H1715" t="s">
        <v>28</v>
      </c>
      <c r="I1715" t="str">
        <f>VLOOKUP(H1715,CODE_SHEET!$A$2:$G$151,3,FALSE)</f>
        <v>Porites</v>
      </c>
      <c r="J1715" t="str">
        <f>VLOOKUP(H1715,CODE_SHEET!$A$2:$G$151,4,FALSE)</f>
        <v>astreoides</v>
      </c>
      <c r="K1715" s="1">
        <v>10</v>
      </c>
      <c r="L1715" s="1">
        <v>7</v>
      </c>
      <c r="M1715" s="1">
        <v>5</v>
      </c>
      <c r="N1715">
        <f t="shared" si="95"/>
        <v>133.51768777756621</v>
      </c>
      <c r="O1715">
        <v>10</v>
      </c>
      <c r="P1715" t="s">
        <v>29</v>
      </c>
      <c r="Q1715" t="s">
        <v>30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f t="shared" si="98"/>
        <v>0</v>
      </c>
      <c r="Y1715">
        <f t="shared" si="99"/>
        <v>133.51768777756621</v>
      </c>
    </row>
    <row r="1716" spans="1:25">
      <c r="A1716">
        <v>2020</v>
      </c>
      <c r="B1716" t="s">
        <v>70</v>
      </c>
      <c r="C1716">
        <v>3</v>
      </c>
      <c r="D1716" t="s">
        <v>85</v>
      </c>
      <c r="E1716">
        <v>28</v>
      </c>
      <c r="F1716" t="s">
        <v>27</v>
      </c>
      <c r="G1716">
        <v>3</v>
      </c>
      <c r="H1716" t="s">
        <v>31</v>
      </c>
      <c r="I1716" t="str">
        <f>VLOOKUP(H1716,CODE_SHEET!$A$2:$G$151,3,FALSE)</f>
        <v>Siderastrea</v>
      </c>
      <c r="J1716" t="str">
        <f>VLOOKUP(H1716,CODE_SHEET!$A$2:$G$151,4,FALSE)</f>
        <v>siderea</v>
      </c>
      <c r="K1716" s="1">
        <v>15</v>
      </c>
      <c r="L1716" s="1">
        <v>15</v>
      </c>
      <c r="M1716" s="1">
        <v>10</v>
      </c>
      <c r="N1716">
        <f t="shared" ref="N1716:N1779" si="100">PI()*(K1716/2)*M1716+PI()*(L1716/2)*M1716</f>
        <v>471.23889803846896</v>
      </c>
      <c r="O1716">
        <v>10</v>
      </c>
      <c r="P1716" t="s">
        <v>29</v>
      </c>
      <c r="Q1716" t="s">
        <v>30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f t="shared" si="98"/>
        <v>0</v>
      </c>
      <c r="Y1716">
        <f t="shared" si="99"/>
        <v>471.23889803846896</v>
      </c>
    </row>
    <row r="1717" spans="1:25">
      <c r="A1717">
        <v>2020</v>
      </c>
      <c r="B1717" t="s">
        <v>70</v>
      </c>
      <c r="C1717">
        <v>3</v>
      </c>
      <c r="D1717" t="s">
        <v>85</v>
      </c>
      <c r="E1717">
        <v>28</v>
      </c>
      <c r="F1717" t="s">
        <v>27</v>
      </c>
      <c r="G1717">
        <v>3</v>
      </c>
      <c r="H1717" t="s">
        <v>28</v>
      </c>
      <c r="I1717" t="str">
        <f>VLOOKUP(H1717,CODE_SHEET!$A$2:$G$151,3,FALSE)</f>
        <v>Porites</v>
      </c>
      <c r="J1717" t="str">
        <f>VLOOKUP(H1717,CODE_SHEET!$A$2:$G$151,4,FALSE)</f>
        <v>astreoides</v>
      </c>
      <c r="K1717" s="1">
        <v>25</v>
      </c>
      <c r="L1717" s="1">
        <v>20</v>
      </c>
      <c r="M1717" s="1">
        <v>10</v>
      </c>
      <c r="N1717">
        <f t="shared" si="100"/>
        <v>706.85834705770344</v>
      </c>
      <c r="O1717">
        <v>10</v>
      </c>
      <c r="P1717" t="s">
        <v>29</v>
      </c>
      <c r="Q1717" t="s">
        <v>30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f t="shared" si="98"/>
        <v>0</v>
      </c>
      <c r="Y1717">
        <f t="shared" si="99"/>
        <v>706.85834705770344</v>
      </c>
    </row>
    <row r="1718" spans="1:25">
      <c r="A1718">
        <v>2020</v>
      </c>
      <c r="B1718" t="s">
        <v>70</v>
      </c>
      <c r="C1718">
        <v>3</v>
      </c>
      <c r="D1718" t="s">
        <v>85</v>
      </c>
      <c r="E1718">
        <v>28</v>
      </c>
      <c r="F1718" t="s">
        <v>27</v>
      </c>
      <c r="G1718">
        <v>3</v>
      </c>
      <c r="H1718" t="s">
        <v>34</v>
      </c>
      <c r="I1718" t="str">
        <f>VLOOKUP(H1718,CODE_SHEET!$A$2:$G$151,3,FALSE)</f>
        <v>Orbicella</v>
      </c>
      <c r="J1718" t="str">
        <f>VLOOKUP(H1718,CODE_SHEET!$A$2:$G$151,4,FALSE)</f>
        <v>annularis</v>
      </c>
      <c r="K1718" s="1">
        <v>18</v>
      </c>
      <c r="L1718" s="1">
        <v>15</v>
      </c>
      <c r="M1718" s="1">
        <v>10</v>
      </c>
      <c r="N1718">
        <f t="shared" si="100"/>
        <v>518.36278784231581</v>
      </c>
      <c r="O1718">
        <v>10</v>
      </c>
      <c r="P1718" t="s">
        <v>29</v>
      </c>
      <c r="Q1718" t="s">
        <v>30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f t="shared" si="98"/>
        <v>0</v>
      </c>
      <c r="Y1718">
        <f t="shared" si="99"/>
        <v>518.36278784231581</v>
      </c>
    </row>
    <row r="1719" spans="1:25">
      <c r="A1719">
        <v>2020</v>
      </c>
      <c r="B1719" t="s">
        <v>70</v>
      </c>
      <c r="C1719">
        <v>3</v>
      </c>
      <c r="D1719" t="s">
        <v>85</v>
      </c>
      <c r="E1719">
        <v>28</v>
      </c>
      <c r="F1719" t="s">
        <v>27</v>
      </c>
      <c r="G1719">
        <v>3</v>
      </c>
      <c r="H1719" t="s">
        <v>66</v>
      </c>
      <c r="I1719" t="str">
        <f>VLOOKUP(H1719,CODE_SHEET!$A$2:$G$151,3,FALSE)</f>
        <v>Favia</v>
      </c>
      <c r="J1719" t="str">
        <f>VLOOKUP(H1719,CODE_SHEET!$A$2:$G$151,4,FALSE)</f>
        <v>fragum</v>
      </c>
      <c r="K1719" s="1">
        <v>7</v>
      </c>
      <c r="L1719" s="1">
        <v>6</v>
      </c>
      <c r="M1719" s="1">
        <v>3</v>
      </c>
      <c r="N1719">
        <f t="shared" si="100"/>
        <v>61.261056745000971</v>
      </c>
      <c r="O1719">
        <v>10</v>
      </c>
      <c r="P1719" t="s">
        <v>29</v>
      </c>
      <c r="Q1719" t="s">
        <v>30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f t="shared" si="98"/>
        <v>0</v>
      </c>
      <c r="Y1719">
        <f t="shared" si="99"/>
        <v>61.261056745000971</v>
      </c>
    </row>
    <row r="1720" spans="1:25">
      <c r="A1720">
        <v>2020</v>
      </c>
      <c r="B1720" t="s">
        <v>70</v>
      </c>
      <c r="C1720">
        <v>3</v>
      </c>
      <c r="D1720" t="s">
        <v>85</v>
      </c>
      <c r="E1720">
        <v>28</v>
      </c>
      <c r="F1720" t="s">
        <v>27</v>
      </c>
      <c r="G1720">
        <v>3</v>
      </c>
      <c r="H1720" t="s">
        <v>36</v>
      </c>
      <c r="I1720" t="str">
        <f>VLOOKUP(H1720,CODE_SHEET!$A$2:$G$151,3,FALSE)</f>
        <v>Eusmilia</v>
      </c>
      <c r="J1720" t="str">
        <f>VLOOKUP(H1720,CODE_SHEET!$A$2:$G$151,4,FALSE)</f>
        <v>fastigiata</v>
      </c>
      <c r="K1720" s="1">
        <v>10</v>
      </c>
      <c r="L1720" s="1">
        <v>6</v>
      </c>
      <c r="M1720" s="1">
        <v>5</v>
      </c>
      <c r="N1720">
        <f t="shared" si="100"/>
        <v>125.66370614359172</v>
      </c>
      <c r="O1720">
        <v>10</v>
      </c>
      <c r="P1720" t="s">
        <v>29</v>
      </c>
      <c r="Q1720" t="s">
        <v>30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f t="shared" si="98"/>
        <v>0</v>
      </c>
      <c r="Y1720">
        <f t="shared" si="99"/>
        <v>125.66370614359172</v>
      </c>
    </row>
    <row r="1721" spans="1:25">
      <c r="A1721">
        <v>2020</v>
      </c>
      <c r="B1721" t="s">
        <v>70</v>
      </c>
      <c r="C1721">
        <v>3</v>
      </c>
      <c r="D1721" t="s">
        <v>85</v>
      </c>
      <c r="E1721">
        <v>28</v>
      </c>
      <c r="F1721" t="s">
        <v>27</v>
      </c>
      <c r="G1721">
        <v>3</v>
      </c>
      <c r="H1721" t="s">
        <v>31</v>
      </c>
      <c r="I1721" t="str">
        <f>VLOOKUP(H1721,CODE_SHEET!$A$2:$G$151,3,FALSE)</f>
        <v>Siderastrea</v>
      </c>
      <c r="J1721" t="str">
        <f>VLOOKUP(H1721,CODE_SHEET!$A$2:$G$151,4,FALSE)</f>
        <v>siderea</v>
      </c>
      <c r="K1721" s="1">
        <v>45</v>
      </c>
      <c r="L1721" s="1">
        <v>35</v>
      </c>
      <c r="M1721" s="1">
        <v>20</v>
      </c>
      <c r="N1721">
        <f t="shared" si="100"/>
        <v>2513.2741228718342</v>
      </c>
      <c r="O1721">
        <v>10</v>
      </c>
      <c r="P1721" t="s">
        <v>29</v>
      </c>
      <c r="Q1721" t="s">
        <v>30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15</v>
      </c>
      <c r="X1721">
        <f t="shared" si="98"/>
        <v>376.99111843077509</v>
      </c>
      <c r="Y1721">
        <f t="shared" si="99"/>
        <v>2136.2830044410589</v>
      </c>
    </row>
    <row r="1722" spans="1:25">
      <c r="A1722">
        <v>2020</v>
      </c>
      <c r="B1722" t="s">
        <v>70</v>
      </c>
      <c r="C1722">
        <v>3</v>
      </c>
      <c r="D1722" t="s">
        <v>85</v>
      </c>
      <c r="E1722">
        <v>28</v>
      </c>
      <c r="F1722" t="s">
        <v>27</v>
      </c>
      <c r="G1722">
        <v>3</v>
      </c>
      <c r="H1722" t="s">
        <v>33</v>
      </c>
      <c r="I1722" t="str">
        <f>VLOOKUP(H1722,CODE_SHEET!$A$2:$G$151,3,FALSE)</f>
        <v>Agaricia</v>
      </c>
      <c r="J1722" t="str">
        <f>VLOOKUP(H1722,CODE_SHEET!$A$2:$G$151,4,FALSE)</f>
        <v>agaricites</v>
      </c>
      <c r="K1722" s="1">
        <v>10</v>
      </c>
      <c r="L1722" s="1">
        <v>10</v>
      </c>
      <c r="M1722" s="1">
        <v>3</v>
      </c>
      <c r="N1722">
        <f t="shared" si="100"/>
        <v>94.247779607693786</v>
      </c>
      <c r="O1722">
        <v>10</v>
      </c>
      <c r="P1722" t="s">
        <v>29</v>
      </c>
      <c r="Q1722" t="s">
        <v>30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f t="shared" si="98"/>
        <v>0</v>
      </c>
      <c r="Y1722">
        <f t="shared" si="99"/>
        <v>94.247779607693786</v>
      </c>
    </row>
    <row r="1723" spans="1:25">
      <c r="A1723">
        <v>2020</v>
      </c>
      <c r="B1723" t="s">
        <v>70</v>
      </c>
      <c r="C1723">
        <v>3</v>
      </c>
      <c r="D1723" t="s">
        <v>85</v>
      </c>
      <c r="E1723">
        <v>28</v>
      </c>
      <c r="F1723" t="s">
        <v>27</v>
      </c>
      <c r="G1723">
        <v>3</v>
      </c>
      <c r="H1723" t="s">
        <v>31</v>
      </c>
      <c r="I1723" t="str">
        <f>VLOOKUP(H1723,CODE_SHEET!$A$2:$G$151,3,FALSE)</f>
        <v>Siderastrea</v>
      </c>
      <c r="J1723" t="str">
        <f>VLOOKUP(H1723,CODE_SHEET!$A$2:$G$151,4,FALSE)</f>
        <v>siderea</v>
      </c>
      <c r="K1723" s="1">
        <v>12</v>
      </c>
      <c r="L1723" s="1">
        <v>10</v>
      </c>
      <c r="M1723" s="1">
        <v>5</v>
      </c>
      <c r="N1723">
        <f t="shared" si="100"/>
        <v>172.7875959474386</v>
      </c>
      <c r="O1723">
        <v>10</v>
      </c>
      <c r="P1723" t="s">
        <v>29</v>
      </c>
      <c r="Q1723" t="s">
        <v>30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65</v>
      </c>
      <c r="X1723">
        <f t="shared" si="98"/>
        <v>112.31193736583509</v>
      </c>
      <c r="Y1723">
        <f t="shared" si="99"/>
        <v>60.475658581603511</v>
      </c>
    </row>
    <row r="1724" spans="1:25">
      <c r="A1724">
        <v>2020</v>
      </c>
      <c r="B1724" t="s">
        <v>70</v>
      </c>
      <c r="C1724">
        <v>3</v>
      </c>
      <c r="D1724" t="s">
        <v>85</v>
      </c>
      <c r="E1724">
        <v>28</v>
      </c>
      <c r="F1724" t="s">
        <v>27</v>
      </c>
      <c r="G1724">
        <v>3</v>
      </c>
      <c r="H1724" t="s">
        <v>31</v>
      </c>
      <c r="I1724" t="str">
        <f>VLOOKUP(H1724,CODE_SHEET!$A$2:$G$151,3,FALSE)</f>
        <v>Siderastrea</v>
      </c>
      <c r="J1724" t="str">
        <f>VLOOKUP(H1724,CODE_SHEET!$A$2:$G$151,4,FALSE)</f>
        <v>siderea</v>
      </c>
      <c r="K1724" s="1">
        <v>18</v>
      </c>
      <c r="L1724" s="1">
        <v>22</v>
      </c>
      <c r="M1724" s="1">
        <v>15</v>
      </c>
      <c r="N1724">
        <f t="shared" si="100"/>
        <v>942.47779607693792</v>
      </c>
      <c r="O1724">
        <v>10</v>
      </c>
      <c r="P1724" t="s">
        <v>41</v>
      </c>
      <c r="Q1724" t="s">
        <v>60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f t="shared" si="98"/>
        <v>0</v>
      </c>
      <c r="Y1724">
        <f t="shared" si="99"/>
        <v>942.47779607693792</v>
      </c>
    </row>
    <row r="1725" spans="1:25">
      <c r="A1725">
        <v>2020</v>
      </c>
      <c r="B1725" t="s">
        <v>70</v>
      </c>
      <c r="C1725">
        <v>3</v>
      </c>
      <c r="D1725" t="s">
        <v>85</v>
      </c>
      <c r="E1725">
        <v>28</v>
      </c>
      <c r="F1725" t="s">
        <v>27</v>
      </c>
      <c r="G1725">
        <v>3</v>
      </c>
      <c r="H1725" t="s">
        <v>32</v>
      </c>
      <c r="I1725" t="str">
        <f>VLOOKUP(H1725,CODE_SHEET!$A$2:$G$151,3,FALSE)</f>
        <v>Porites</v>
      </c>
      <c r="J1725" t="str">
        <f>VLOOKUP(H1725,CODE_SHEET!$A$2:$G$151,4,FALSE)</f>
        <v>porites</v>
      </c>
      <c r="K1725" s="1">
        <v>20</v>
      </c>
      <c r="L1725" s="1">
        <v>10</v>
      </c>
      <c r="M1725" s="1">
        <v>10</v>
      </c>
      <c r="N1725">
        <f t="shared" si="100"/>
        <v>471.23889803846896</v>
      </c>
      <c r="O1725">
        <v>10</v>
      </c>
      <c r="P1725" t="s">
        <v>29</v>
      </c>
      <c r="Q1725" t="s">
        <v>30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35</v>
      </c>
      <c r="X1725">
        <f t="shared" si="98"/>
        <v>164.93361431346412</v>
      </c>
      <c r="Y1725">
        <f t="shared" si="99"/>
        <v>306.30528372500487</v>
      </c>
    </row>
    <row r="1726" spans="1:25">
      <c r="A1726">
        <v>2020</v>
      </c>
      <c r="B1726" t="s">
        <v>70</v>
      </c>
      <c r="C1726">
        <v>3</v>
      </c>
      <c r="D1726" t="s">
        <v>85</v>
      </c>
      <c r="E1726">
        <v>28</v>
      </c>
      <c r="F1726" t="s">
        <v>27</v>
      </c>
      <c r="G1726">
        <v>3</v>
      </c>
      <c r="H1726" t="s">
        <v>33</v>
      </c>
      <c r="I1726" t="str">
        <f>VLOOKUP(H1726,CODE_SHEET!$A$2:$G$151,3,FALSE)</f>
        <v>Agaricia</v>
      </c>
      <c r="J1726" t="str">
        <f>VLOOKUP(H1726,CODE_SHEET!$A$2:$G$151,4,FALSE)</f>
        <v>agaricites</v>
      </c>
      <c r="K1726" s="1">
        <v>20</v>
      </c>
      <c r="L1726" s="1">
        <v>15</v>
      </c>
      <c r="M1726" s="1">
        <v>5</v>
      </c>
      <c r="N1726">
        <f t="shared" si="100"/>
        <v>274.88935718910693</v>
      </c>
      <c r="O1726">
        <v>10</v>
      </c>
      <c r="P1726" t="s">
        <v>29</v>
      </c>
      <c r="Q1726" t="s">
        <v>30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f t="shared" si="98"/>
        <v>0</v>
      </c>
      <c r="Y1726">
        <f t="shared" si="99"/>
        <v>274.88935718910693</v>
      </c>
    </row>
    <row r="1727" spans="1:25">
      <c r="A1727">
        <v>2020</v>
      </c>
      <c r="B1727" t="s">
        <v>70</v>
      </c>
      <c r="C1727">
        <v>3</v>
      </c>
      <c r="D1727" t="s">
        <v>85</v>
      </c>
      <c r="E1727">
        <v>28</v>
      </c>
      <c r="F1727" t="s">
        <v>27</v>
      </c>
      <c r="G1727">
        <v>3</v>
      </c>
      <c r="H1727" t="s">
        <v>32</v>
      </c>
      <c r="I1727" t="str">
        <f>VLOOKUP(H1727,CODE_SHEET!$A$2:$G$151,3,FALSE)</f>
        <v>Porites</v>
      </c>
      <c r="J1727" t="str">
        <f>VLOOKUP(H1727,CODE_SHEET!$A$2:$G$151,4,FALSE)</f>
        <v>porites</v>
      </c>
      <c r="K1727" s="1">
        <v>20</v>
      </c>
      <c r="L1727" s="1">
        <v>15</v>
      </c>
      <c r="M1727" s="1">
        <v>8</v>
      </c>
      <c r="N1727">
        <f t="shared" si="100"/>
        <v>439.82297150257102</v>
      </c>
      <c r="O1727">
        <v>10</v>
      </c>
      <c r="P1727" t="s">
        <v>29</v>
      </c>
      <c r="Q1727" t="s">
        <v>30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20</v>
      </c>
      <c r="X1727">
        <f t="shared" si="98"/>
        <v>87.964594300514207</v>
      </c>
      <c r="Y1727">
        <f t="shared" si="99"/>
        <v>351.85837720205683</v>
      </c>
    </row>
    <row r="1728" spans="1:25">
      <c r="A1728">
        <v>2020</v>
      </c>
      <c r="B1728" t="s">
        <v>70</v>
      </c>
      <c r="C1728">
        <v>3</v>
      </c>
      <c r="D1728" t="s">
        <v>85</v>
      </c>
      <c r="E1728">
        <v>28</v>
      </c>
      <c r="F1728" t="s">
        <v>27</v>
      </c>
      <c r="G1728">
        <v>3</v>
      </c>
      <c r="H1728" t="s">
        <v>31</v>
      </c>
      <c r="I1728" t="str">
        <f>VLOOKUP(H1728,CODE_SHEET!$A$2:$G$151,3,FALSE)</f>
        <v>Siderastrea</v>
      </c>
      <c r="J1728" t="str">
        <f>VLOOKUP(H1728,CODE_SHEET!$A$2:$G$151,4,FALSE)</f>
        <v>siderea</v>
      </c>
      <c r="K1728" s="1">
        <v>20</v>
      </c>
      <c r="L1728" s="1">
        <v>20</v>
      </c>
      <c r="M1728" s="1">
        <v>10</v>
      </c>
      <c r="N1728">
        <f t="shared" si="100"/>
        <v>628.31853071795865</v>
      </c>
      <c r="O1728">
        <v>10</v>
      </c>
      <c r="P1728" t="s">
        <v>29</v>
      </c>
      <c r="Q1728" t="s">
        <v>30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f t="shared" si="98"/>
        <v>0</v>
      </c>
      <c r="Y1728">
        <f t="shared" si="99"/>
        <v>628.31853071795865</v>
      </c>
    </row>
    <row r="1729" spans="1:25">
      <c r="A1729">
        <v>2020</v>
      </c>
      <c r="B1729" t="s">
        <v>70</v>
      </c>
      <c r="C1729">
        <v>3</v>
      </c>
      <c r="D1729" t="s">
        <v>85</v>
      </c>
      <c r="E1729">
        <v>28</v>
      </c>
      <c r="F1729" t="s">
        <v>27</v>
      </c>
      <c r="G1729">
        <v>3</v>
      </c>
      <c r="H1729" t="s">
        <v>31</v>
      </c>
      <c r="I1729" t="str">
        <f>VLOOKUP(H1729,CODE_SHEET!$A$2:$G$151,3,FALSE)</f>
        <v>Siderastrea</v>
      </c>
      <c r="J1729" t="str">
        <f>VLOOKUP(H1729,CODE_SHEET!$A$2:$G$151,4,FALSE)</f>
        <v>siderea</v>
      </c>
      <c r="K1729" s="1">
        <v>65</v>
      </c>
      <c r="L1729" s="1">
        <v>55</v>
      </c>
      <c r="M1729" s="1">
        <v>20</v>
      </c>
      <c r="N1729">
        <f t="shared" si="100"/>
        <v>3769.9111843077517</v>
      </c>
      <c r="O1729">
        <v>10</v>
      </c>
      <c r="P1729" t="s">
        <v>29</v>
      </c>
      <c r="Q1729" t="s">
        <v>30</v>
      </c>
      <c r="R1729">
        <v>100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f t="shared" si="98"/>
        <v>0</v>
      </c>
      <c r="Y1729">
        <f t="shared" si="99"/>
        <v>3769.9111843077517</v>
      </c>
    </row>
    <row r="1730" spans="1:25">
      <c r="A1730">
        <v>2020</v>
      </c>
      <c r="B1730" t="s">
        <v>70</v>
      </c>
      <c r="C1730">
        <v>3</v>
      </c>
      <c r="D1730" t="s">
        <v>85</v>
      </c>
      <c r="E1730">
        <v>28</v>
      </c>
      <c r="F1730" t="s">
        <v>27</v>
      </c>
      <c r="G1730">
        <v>3</v>
      </c>
      <c r="H1730" t="s">
        <v>33</v>
      </c>
      <c r="I1730" t="str">
        <f>VLOOKUP(H1730,CODE_SHEET!$A$2:$G$151,3,FALSE)</f>
        <v>Agaricia</v>
      </c>
      <c r="J1730" t="str">
        <f>VLOOKUP(H1730,CODE_SHEET!$A$2:$G$151,4,FALSE)</f>
        <v>agaricites</v>
      </c>
      <c r="K1730" s="1">
        <v>12</v>
      </c>
      <c r="L1730" s="1">
        <v>10</v>
      </c>
      <c r="M1730" s="1">
        <v>10</v>
      </c>
      <c r="N1730">
        <f t="shared" si="100"/>
        <v>345.57519189487721</v>
      </c>
      <c r="O1730">
        <v>10</v>
      </c>
      <c r="P1730" t="s">
        <v>29</v>
      </c>
      <c r="Q1730" t="s">
        <v>30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f t="shared" si="98"/>
        <v>0</v>
      </c>
      <c r="Y1730">
        <f t="shared" si="99"/>
        <v>345.57519189487721</v>
      </c>
    </row>
    <row r="1731" spans="1:25">
      <c r="A1731">
        <v>2020</v>
      </c>
      <c r="B1731" t="s">
        <v>70</v>
      </c>
      <c r="C1731">
        <v>3</v>
      </c>
      <c r="D1731" t="s">
        <v>85</v>
      </c>
      <c r="E1731">
        <v>28</v>
      </c>
      <c r="F1731" t="s">
        <v>27</v>
      </c>
      <c r="G1731">
        <v>3</v>
      </c>
      <c r="H1731" t="s">
        <v>33</v>
      </c>
      <c r="I1731" t="str">
        <f>VLOOKUP(H1731,CODE_SHEET!$A$2:$G$151,3,FALSE)</f>
        <v>Agaricia</v>
      </c>
      <c r="J1731" t="str">
        <f>VLOOKUP(H1731,CODE_SHEET!$A$2:$G$151,4,FALSE)</f>
        <v>agaricites</v>
      </c>
      <c r="K1731" s="1">
        <v>10</v>
      </c>
      <c r="L1731" s="1">
        <v>10</v>
      </c>
      <c r="M1731" s="1">
        <v>4</v>
      </c>
      <c r="N1731">
        <f t="shared" si="100"/>
        <v>125.66370614359172</v>
      </c>
      <c r="O1731">
        <v>10</v>
      </c>
      <c r="P1731" t="s">
        <v>29</v>
      </c>
      <c r="Q1731" t="s">
        <v>30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10</v>
      </c>
      <c r="Y1731">
        <f t="shared" si="99"/>
        <v>115.66370614359172</v>
      </c>
    </row>
    <row r="1732" spans="1:25">
      <c r="A1732">
        <v>2020</v>
      </c>
      <c r="B1732" t="s">
        <v>70</v>
      </c>
      <c r="C1732">
        <v>3</v>
      </c>
      <c r="D1732" t="s">
        <v>85</v>
      </c>
      <c r="E1732">
        <v>28</v>
      </c>
      <c r="F1732" t="s">
        <v>27</v>
      </c>
      <c r="G1732">
        <v>3</v>
      </c>
      <c r="H1732" t="s">
        <v>33</v>
      </c>
      <c r="I1732" t="str">
        <f>VLOOKUP(H1732,CODE_SHEET!$A$2:$G$151,3,FALSE)</f>
        <v>Agaricia</v>
      </c>
      <c r="J1732" t="str">
        <f>VLOOKUP(H1732,CODE_SHEET!$A$2:$G$151,4,FALSE)</f>
        <v>agaricites</v>
      </c>
      <c r="K1732" s="1">
        <v>10</v>
      </c>
      <c r="L1732" s="1">
        <v>10</v>
      </c>
      <c r="M1732" s="1">
        <v>10</v>
      </c>
      <c r="N1732">
        <f t="shared" si="100"/>
        <v>314.15926535897933</v>
      </c>
      <c r="O1732">
        <v>10</v>
      </c>
      <c r="P1732" t="s">
        <v>29</v>
      </c>
      <c r="Q1732" t="s">
        <v>30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20</v>
      </c>
      <c r="Y1732">
        <f t="shared" si="99"/>
        <v>294.15926535897933</v>
      </c>
    </row>
    <row r="1733" spans="1:25">
      <c r="A1733">
        <v>2020</v>
      </c>
      <c r="B1733" t="s">
        <v>70</v>
      </c>
      <c r="C1733">
        <v>3</v>
      </c>
      <c r="D1733" t="s">
        <v>85</v>
      </c>
      <c r="E1733">
        <v>28</v>
      </c>
      <c r="F1733" t="s">
        <v>27</v>
      </c>
      <c r="G1733">
        <v>3</v>
      </c>
      <c r="H1733" t="s">
        <v>31</v>
      </c>
      <c r="I1733" t="str">
        <f>VLOOKUP(H1733,CODE_SHEET!$A$2:$G$151,3,FALSE)</f>
        <v>Siderastrea</v>
      </c>
      <c r="J1733" t="str">
        <f>VLOOKUP(H1733,CODE_SHEET!$A$2:$G$151,4,FALSE)</f>
        <v>siderea</v>
      </c>
      <c r="K1733" s="1">
        <v>70</v>
      </c>
      <c r="L1733" s="1">
        <v>70</v>
      </c>
      <c r="M1733" s="1">
        <v>40</v>
      </c>
      <c r="N1733">
        <f t="shared" si="100"/>
        <v>8796.45943005142</v>
      </c>
      <c r="O1733">
        <v>10</v>
      </c>
      <c r="P1733" t="s">
        <v>29</v>
      </c>
      <c r="Q1733" t="s">
        <v>30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10</v>
      </c>
      <c r="Y1733">
        <f t="shared" si="99"/>
        <v>8786.45943005142</v>
      </c>
    </row>
    <row r="1734" spans="1:25">
      <c r="A1734">
        <v>2020</v>
      </c>
      <c r="B1734" t="s">
        <v>70</v>
      </c>
      <c r="C1734">
        <v>3</v>
      </c>
      <c r="D1734" t="s">
        <v>85</v>
      </c>
      <c r="E1734">
        <v>28</v>
      </c>
      <c r="F1734" t="s">
        <v>27</v>
      </c>
      <c r="G1734">
        <v>3</v>
      </c>
      <c r="H1734" t="s">
        <v>28</v>
      </c>
      <c r="I1734" t="str">
        <f>VLOOKUP(H1734,CODE_SHEET!$A$2:$G$151,3,FALSE)</f>
        <v>Porites</v>
      </c>
      <c r="J1734" t="str">
        <f>VLOOKUP(H1734,CODE_SHEET!$A$2:$G$151,4,FALSE)</f>
        <v>astreoides</v>
      </c>
      <c r="K1734" s="1">
        <v>15</v>
      </c>
      <c r="L1734" s="1">
        <v>10</v>
      </c>
      <c r="M1734" s="1">
        <v>5</v>
      </c>
      <c r="N1734">
        <f t="shared" si="100"/>
        <v>196.34954084936209</v>
      </c>
      <c r="O1734">
        <v>10</v>
      </c>
      <c r="P1734" t="s">
        <v>29</v>
      </c>
      <c r="Q1734" t="s">
        <v>30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f t="shared" si="98"/>
        <v>0</v>
      </c>
      <c r="Y1734">
        <f t="shared" si="99"/>
        <v>196.34954084936209</v>
      </c>
    </row>
    <row r="1735" spans="1:25">
      <c r="A1735">
        <v>2020</v>
      </c>
      <c r="B1735" t="s">
        <v>70</v>
      </c>
      <c r="C1735">
        <v>3</v>
      </c>
      <c r="D1735" t="s">
        <v>85</v>
      </c>
      <c r="E1735">
        <v>28</v>
      </c>
      <c r="F1735" t="s">
        <v>27</v>
      </c>
      <c r="G1735">
        <v>3</v>
      </c>
      <c r="H1735" t="s">
        <v>33</v>
      </c>
      <c r="I1735" t="str">
        <f>VLOOKUP(H1735,CODE_SHEET!$A$2:$G$151,3,FALSE)</f>
        <v>Agaricia</v>
      </c>
      <c r="J1735" t="str">
        <f>VLOOKUP(H1735,CODE_SHEET!$A$2:$G$151,4,FALSE)</f>
        <v>agaricites</v>
      </c>
      <c r="K1735" s="1">
        <v>15</v>
      </c>
      <c r="L1735" s="1">
        <v>15</v>
      </c>
      <c r="M1735" s="1">
        <v>20</v>
      </c>
      <c r="N1735">
        <f t="shared" si="100"/>
        <v>942.47779607693792</v>
      </c>
      <c r="O1735">
        <v>10</v>
      </c>
      <c r="P1735" t="s">
        <v>41</v>
      </c>
      <c r="Q1735" t="s">
        <v>45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10</v>
      </c>
      <c r="X1735">
        <f t="shared" si="98"/>
        <v>94.247779607693801</v>
      </c>
      <c r="Y1735">
        <f t="shared" si="99"/>
        <v>848.23001646924411</v>
      </c>
    </row>
    <row r="1736" spans="1:25">
      <c r="A1736">
        <v>2020</v>
      </c>
      <c r="B1736" t="s">
        <v>70</v>
      </c>
      <c r="C1736">
        <v>3</v>
      </c>
      <c r="D1736" t="s">
        <v>85</v>
      </c>
      <c r="E1736">
        <v>28</v>
      </c>
      <c r="F1736" t="s">
        <v>27</v>
      </c>
      <c r="G1736">
        <v>3</v>
      </c>
      <c r="H1736" t="s">
        <v>31</v>
      </c>
      <c r="I1736" t="str">
        <f>VLOOKUP(H1736,CODE_SHEET!$A$2:$G$151,3,FALSE)</f>
        <v>Siderastrea</v>
      </c>
      <c r="J1736" t="str">
        <f>VLOOKUP(H1736,CODE_SHEET!$A$2:$G$151,4,FALSE)</f>
        <v>siderea</v>
      </c>
      <c r="K1736" s="1">
        <v>45</v>
      </c>
      <c r="L1736" s="1">
        <v>25</v>
      </c>
      <c r="M1736" s="1">
        <v>20</v>
      </c>
      <c r="N1736">
        <f t="shared" si="100"/>
        <v>2199.1148575128555</v>
      </c>
      <c r="O1736">
        <v>10</v>
      </c>
      <c r="P1736" t="s">
        <v>29</v>
      </c>
      <c r="Q1736" t="s">
        <v>30</v>
      </c>
      <c r="R1736">
        <v>100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f t="shared" ref="X1736:X1799" si="101">SUM(U1736:W1736)/100*N1736</f>
        <v>0</v>
      </c>
      <c r="Y1736">
        <f t="shared" ref="Y1736:Y1799" si="102">N1736-X1736</f>
        <v>2199.1148575128555</v>
      </c>
    </row>
    <row r="1737" spans="1:25">
      <c r="A1737">
        <v>2020</v>
      </c>
      <c r="B1737" t="s">
        <v>70</v>
      </c>
      <c r="C1737">
        <v>3</v>
      </c>
      <c r="D1737" t="s">
        <v>85</v>
      </c>
      <c r="E1737">
        <v>28</v>
      </c>
      <c r="F1737" t="s">
        <v>27</v>
      </c>
      <c r="G1737">
        <v>3</v>
      </c>
      <c r="H1737" t="s">
        <v>32</v>
      </c>
      <c r="I1737" t="str">
        <f>VLOOKUP(H1737,CODE_SHEET!$A$2:$G$151,3,FALSE)</f>
        <v>Porites</v>
      </c>
      <c r="J1737" t="str">
        <f>VLOOKUP(H1737,CODE_SHEET!$A$2:$G$151,4,FALSE)</f>
        <v>porites</v>
      </c>
      <c r="K1737" s="1">
        <v>10</v>
      </c>
      <c r="L1737" s="1">
        <v>10</v>
      </c>
      <c r="M1737" s="1">
        <v>3</v>
      </c>
      <c r="N1737">
        <f t="shared" si="100"/>
        <v>94.247779607693786</v>
      </c>
      <c r="O1737">
        <v>10</v>
      </c>
      <c r="P1737" t="s">
        <v>29</v>
      </c>
      <c r="Q1737" t="s">
        <v>30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f t="shared" si="101"/>
        <v>0</v>
      </c>
      <c r="Y1737">
        <f t="shared" si="102"/>
        <v>94.247779607693786</v>
      </c>
    </row>
    <row r="1738" spans="1:25">
      <c r="A1738">
        <v>2020</v>
      </c>
      <c r="B1738" t="s">
        <v>70</v>
      </c>
      <c r="C1738">
        <v>3</v>
      </c>
      <c r="D1738" t="s">
        <v>85</v>
      </c>
      <c r="E1738">
        <v>28</v>
      </c>
      <c r="F1738" t="s">
        <v>27</v>
      </c>
      <c r="G1738">
        <v>3</v>
      </c>
      <c r="H1738" t="s">
        <v>31</v>
      </c>
      <c r="I1738" t="str">
        <f>VLOOKUP(H1738,CODE_SHEET!$A$2:$G$151,3,FALSE)</f>
        <v>Siderastrea</v>
      </c>
      <c r="J1738" t="str">
        <f>VLOOKUP(H1738,CODE_SHEET!$A$2:$G$151,4,FALSE)</f>
        <v>siderea</v>
      </c>
      <c r="K1738" s="1">
        <v>32</v>
      </c>
      <c r="L1738" s="1">
        <v>22</v>
      </c>
      <c r="M1738" s="1">
        <v>15</v>
      </c>
      <c r="N1738">
        <f t="shared" si="100"/>
        <v>1272.3450247038661</v>
      </c>
      <c r="O1738">
        <v>10</v>
      </c>
      <c r="P1738" t="s">
        <v>29</v>
      </c>
      <c r="Q1738" t="s">
        <v>30</v>
      </c>
      <c r="R1738">
        <v>100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f t="shared" si="101"/>
        <v>0</v>
      </c>
      <c r="Y1738">
        <f t="shared" si="102"/>
        <v>1272.3450247038661</v>
      </c>
    </row>
    <row r="1739" spans="1:25">
      <c r="A1739">
        <v>2020</v>
      </c>
      <c r="B1739" t="s">
        <v>70</v>
      </c>
      <c r="C1739">
        <v>3</v>
      </c>
      <c r="D1739" t="s">
        <v>85</v>
      </c>
      <c r="E1739">
        <v>28</v>
      </c>
      <c r="F1739" t="s">
        <v>27</v>
      </c>
      <c r="G1739">
        <v>3</v>
      </c>
      <c r="H1739" t="s">
        <v>32</v>
      </c>
      <c r="I1739" t="str">
        <f>VLOOKUP(H1739,CODE_SHEET!$A$2:$G$151,3,FALSE)</f>
        <v>Porites</v>
      </c>
      <c r="J1739" t="str">
        <f>VLOOKUP(H1739,CODE_SHEET!$A$2:$G$151,4,FALSE)</f>
        <v>porites</v>
      </c>
      <c r="K1739" s="1">
        <v>12</v>
      </c>
      <c r="L1739" s="1">
        <v>8</v>
      </c>
      <c r="M1739" s="1">
        <v>8</v>
      </c>
      <c r="N1739">
        <f t="shared" si="100"/>
        <v>251.32741228718345</v>
      </c>
      <c r="O1739">
        <v>10</v>
      </c>
      <c r="P1739" t="s">
        <v>29</v>
      </c>
      <c r="Q1739" t="s">
        <v>30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f t="shared" si="101"/>
        <v>0</v>
      </c>
      <c r="Y1739">
        <f t="shared" si="102"/>
        <v>251.32741228718345</v>
      </c>
    </row>
    <row r="1740" spans="1:25">
      <c r="A1740">
        <v>2020</v>
      </c>
      <c r="B1740" t="s">
        <v>70</v>
      </c>
      <c r="C1740">
        <v>3</v>
      </c>
      <c r="D1740" t="s">
        <v>85</v>
      </c>
      <c r="E1740">
        <v>28</v>
      </c>
      <c r="F1740" t="s">
        <v>27</v>
      </c>
      <c r="G1740">
        <v>3</v>
      </c>
      <c r="H1740" t="s">
        <v>32</v>
      </c>
      <c r="I1740" t="str">
        <f>VLOOKUP(H1740,CODE_SHEET!$A$2:$G$151,3,FALSE)</f>
        <v>Porites</v>
      </c>
      <c r="J1740" t="str">
        <f>VLOOKUP(H1740,CODE_SHEET!$A$2:$G$151,4,FALSE)</f>
        <v>porites</v>
      </c>
      <c r="K1740" s="1">
        <v>35</v>
      </c>
      <c r="L1740" s="1">
        <v>25</v>
      </c>
      <c r="M1740" s="1">
        <v>20</v>
      </c>
      <c r="N1740">
        <f t="shared" si="100"/>
        <v>1884.9555921538758</v>
      </c>
      <c r="O1740">
        <v>10</v>
      </c>
      <c r="P1740" t="s">
        <v>29</v>
      </c>
      <c r="Q1740" t="s">
        <v>30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f t="shared" si="101"/>
        <v>0</v>
      </c>
      <c r="Y1740">
        <f t="shared" si="102"/>
        <v>1884.9555921538758</v>
      </c>
    </row>
    <row r="1741" spans="1:25">
      <c r="A1741">
        <v>2020</v>
      </c>
      <c r="B1741" t="s">
        <v>70</v>
      </c>
      <c r="C1741">
        <v>3</v>
      </c>
      <c r="D1741" t="s">
        <v>85</v>
      </c>
      <c r="E1741">
        <v>28</v>
      </c>
      <c r="F1741" t="s">
        <v>27</v>
      </c>
      <c r="G1741">
        <v>3</v>
      </c>
      <c r="H1741" t="s">
        <v>32</v>
      </c>
      <c r="I1741" t="str">
        <f>VLOOKUP(H1741,CODE_SHEET!$A$2:$G$151,3,FALSE)</f>
        <v>Porites</v>
      </c>
      <c r="J1741" t="str">
        <f>VLOOKUP(H1741,CODE_SHEET!$A$2:$G$151,4,FALSE)</f>
        <v>porites</v>
      </c>
      <c r="K1741" s="1">
        <v>30</v>
      </c>
      <c r="L1741" s="1">
        <v>15</v>
      </c>
      <c r="M1741" s="1">
        <v>10</v>
      </c>
      <c r="N1741">
        <f t="shared" si="100"/>
        <v>706.85834705770344</v>
      </c>
      <c r="O1741">
        <v>10</v>
      </c>
      <c r="P1741" t="s">
        <v>29</v>
      </c>
      <c r="Q1741" t="s">
        <v>30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f t="shared" si="101"/>
        <v>0</v>
      </c>
      <c r="Y1741">
        <f t="shared" si="102"/>
        <v>706.85834705770344</v>
      </c>
    </row>
    <row r="1742" spans="1:25">
      <c r="A1742">
        <v>2020</v>
      </c>
      <c r="B1742" t="s">
        <v>70</v>
      </c>
      <c r="C1742">
        <v>3</v>
      </c>
      <c r="D1742" t="s">
        <v>85</v>
      </c>
      <c r="E1742">
        <v>28</v>
      </c>
      <c r="F1742" t="s">
        <v>27</v>
      </c>
      <c r="G1742">
        <v>3</v>
      </c>
      <c r="H1742" t="s">
        <v>31</v>
      </c>
      <c r="I1742" t="str">
        <f>VLOOKUP(H1742,CODE_SHEET!$A$2:$G$151,3,FALSE)</f>
        <v>Siderastrea</v>
      </c>
      <c r="J1742" t="str">
        <f>VLOOKUP(H1742,CODE_SHEET!$A$2:$G$151,4,FALSE)</f>
        <v>siderea</v>
      </c>
      <c r="K1742" s="1">
        <v>45</v>
      </c>
      <c r="L1742" s="1">
        <v>25</v>
      </c>
      <c r="M1742" s="1">
        <v>15</v>
      </c>
      <c r="N1742">
        <f t="shared" si="100"/>
        <v>1649.3361431346416</v>
      </c>
      <c r="O1742">
        <v>10</v>
      </c>
      <c r="P1742" t="s">
        <v>29</v>
      </c>
      <c r="Q1742" t="s">
        <v>30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25</v>
      </c>
      <c r="X1742">
        <f t="shared" si="101"/>
        <v>412.3340357836604</v>
      </c>
      <c r="Y1742">
        <f t="shared" si="102"/>
        <v>1237.0021073509811</v>
      </c>
    </row>
    <row r="1743" spans="1:25">
      <c r="A1743">
        <v>2020</v>
      </c>
      <c r="B1743" t="s">
        <v>70</v>
      </c>
      <c r="C1743">
        <v>3</v>
      </c>
      <c r="D1743" t="s">
        <v>85</v>
      </c>
      <c r="E1743">
        <v>35</v>
      </c>
      <c r="F1743" t="s">
        <v>27</v>
      </c>
      <c r="G1743">
        <v>4</v>
      </c>
      <c r="H1743" t="s">
        <v>34</v>
      </c>
      <c r="I1743" t="str">
        <f>VLOOKUP(H1743,CODE_SHEET!$A$2:$G$151,3,FALSE)</f>
        <v>Orbicella</v>
      </c>
      <c r="J1743" t="str">
        <f>VLOOKUP(H1743,CODE_SHEET!$A$2:$G$151,4,FALSE)</f>
        <v>annularis</v>
      </c>
      <c r="K1743" s="1">
        <v>15</v>
      </c>
      <c r="L1743" s="1">
        <v>10</v>
      </c>
      <c r="M1743" s="1">
        <v>15</v>
      </c>
      <c r="N1743">
        <f t="shared" si="100"/>
        <v>589.0486225480862</v>
      </c>
      <c r="O1743">
        <v>10</v>
      </c>
      <c r="P1743" t="s">
        <v>29</v>
      </c>
      <c r="Q1743" t="s">
        <v>30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20</v>
      </c>
      <c r="X1743">
        <f t="shared" si="101"/>
        <v>117.80972450961724</v>
      </c>
      <c r="Y1743">
        <f t="shared" si="102"/>
        <v>471.23889803846896</v>
      </c>
    </row>
    <row r="1744" spans="1:25">
      <c r="A1744">
        <v>2020</v>
      </c>
      <c r="B1744" t="s">
        <v>70</v>
      </c>
      <c r="C1744">
        <v>3</v>
      </c>
      <c r="D1744" t="s">
        <v>85</v>
      </c>
      <c r="E1744">
        <v>35</v>
      </c>
      <c r="F1744" t="s">
        <v>27</v>
      </c>
      <c r="G1744">
        <v>4</v>
      </c>
      <c r="H1744" t="s">
        <v>33</v>
      </c>
      <c r="I1744" t="str">
        <f>VLOOKUP(H1744,CODE_SHEET!$A$2:$G$151,3,FALSE)</f>
        <v>Agaricia</v>
      </c>
      <c r="J1744" t="str">
        <f>VLOOKUP(H1744,CODE_SHEET!$A$2:$G$151,4,FALSE)</f>
        <v>agaricites</v>
      </c>
      <c r="K1744" s="1">
        <v>12</v>
      </c>
      <c r="L1744" s="1">
        <v>6</v>
      </c>
      <c r="M1744" s="1">
        <v>10</v>
      </c>
      <c r="N1744">
        <f t="shared" si="100"/>
        <v>282.74333882308133</v>
      </c>
      <c r="O1744">
        <v>10</v>
      </c>
      <c r="P1744" t="s">
        <v>29</v>
      </c>
      <c r="Q1744" t="s">
        <v>30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15</v>
      </c>
      <c r="X1744">
        <f t="shared" si="101"/>
        <v>42.411500823462198</v>
      </c>
      <c r="Y1744">
        <f t="shared" si="102"/>
        <v>240.33183799961913</v>
      </c>
    </row>
    <row r="1745" spans="1:25">
      <c r="A1745">
        <v>2020</v>
      </c>
      <c r="B1745" t="s">
        <v>70</v>
      </c>
      <c r="C1745">
        <v>3</v>
      </c>
      <c r="D1745" t="s">
        <v>85</v>
      </c>
      <c r="E1745">
        <v>35</v>
      </c>
      <c r="F1745" t="s">
        <v>27</v>
      </c>
      <c r="G1745">
        <v>4</v>
      </c>
      <c r="H1745" t="s">
        <v>63</v>
      </c>
      <c r="I1745" t="str">
        <f>VLOOKUP(H1745,CODE_SHEET!$A$2:$G$151,3,FALSE)</f>
        <v>Agaricia</v>
      </c>
      <c r="J1745" t="str">
        <f>VLOOKUP(H1745,CODE_SHEET!$A$2:$G$151,4,FALSE)</f>
        <v>larmarcki</v>
      </c>
      <c r="K1745" s="1">
        <v>10</v>
      </c>
      <c r="L1745" s="1">
        <v>10</v>
      </c>
      <c r="M1745" s="1">
        <v>2</v>
      </c>
      <c r="N1745">
        <f t="shared" si="100"/>
        <v>62.831853071795862</v>
      </c>
      <c r="O1745">
        <v>10</v>
      </c>
      <c r="P1745" t="s">
        <v>29</v>
      </c>
      <c r="Q1745" t="s">
        <v>30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f t="shared" si="101"/>
        <v>0</v>
      </c>
      <c r="Y1745">
        <f t="shared" si="102"/>
        <v>62.831853071795862</v>
      </c>
    </row>
    <row r="1746" spans="1:25">
      <c r="A1746">
        <v>2020</v>
      </c>
      <c r="B1746" t="s">
        <v>70</v>
      </c>
      <c r="C1746">
        <v>3</v>
      </c>
      <c r="D1746" t="s">
        <v>85</v>
      </c>
      <c r="E1746">
        <v>35</v>
      </c>
      <c r="F1746" t="s">
        <v>27</v>
      </c>
      <c r="G1746">
        <v>4</v>
      </c>
      <c r="H1746" t="s">
        <v>32</v>
      </c>
      <c r="I1746" t="str">
        <f>VLOOKUP(H1746,CODE_SHEET!$A$2:$G$151,3,FALSE)</f>
        <v>Porites</v>
      </c>
      <c r="J1746" t="str">
        <f>VLOOKUP(H1746,CODE_SHEET!$A$2:$G$151,4,FALSE)</f>
        <v>porites</v>
      </c>
      <c r="K1746" s="1">
        <v>100</v>
      </c>
      <c r="L1746" s="1">
        <v>60</v>
      </c>
      <c r="M1746" s="1">
        <v>30</v>
      </c>
      <c r="N1746">
        <f t="shared" si="100"/>
        <v>7539.8223686155034</v>
      </c>
      <c r="O1746">
        <v>10</v>
      </c>
      <c r="P1746" t="s">
        <v>29</v>
      </c>
      <c r="Q1746" t="s">
        <v>30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30</v>
      </c>
      <c r="X1746">
        <f t="shared" si="101"/>
        <v>2261.9467105846511</v>
      </c>
      <c r="Y1746">
        <f t="shared" si="102"/>
        <v>5277.8756580308527</v>
      </c>
    </row>
    <row r="1747" spans="1:25">
      <c r="A1747">
        <v>2020</v>
      </c>
      <c r="B1747" t="s">
        <v>70</v>
      </c>
      <c r="C1747">
        <v>3</v>
      </c>
      <c r="D1747" t="s">
        <v>85</v>
      </c>
      <c r="E1747">
        <v>35</v>
      </c>
      <c r="F1747" t="s">
        <v>27</v>
      </c>
      <c r="G1747">
        <v>4</v>
      </c>
      <c r="H1747" t="s">
        <v>35</v>
      </c>
      <c r="I1747" t="str">
        <f>VLOOKUP(H1747,CODE_SHEET!$A$2:$G$151,3,FALSE)</f>
        <v>Orbicella</v>
      </c>
      <c r="J1747" t="str">
        <f>VLOOKUP(H1747,CODE_SHEET!$A$2:$G$151,4,FALSE)</f>
        <v>franksi</v>
      </c>
      <c r="K1747" s="1">
        <v>17</v>
      </c>
      <c r="L1747" s="1">
        <v>12</v>
      </c>
      <c r="M1747" s="1">
        <v>15</v>
      </c>
      <c r="N1747">
        <f t="shared" si="100"/>
        <v>683.29640215578002</v>
      </c>
      <c r="O1747">
        <v>10</v>
      </c>
      <c r="P1747" t="s">
        <v>29</v>
      </c>
      <c r="Q1747" t="s">
        <v>30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f t="shared" si="101"/>
        <v>0</v>
      </c>
      <c r="Y1747">
        <f t="shared" si="102"/>
        <v>683.29640215578002</v>
      </c>
    </row>
    <row r="1748" spans="1:25">
      <c r="A1748">
        <v>2020</v>
      </c>
      <c r="B1748" t="s">
        <v>70</v>
      </c>
      <c r="C1748">
        <v>3</v>
      </c>
      <c r="D1748" t="s">
        <v>85</v>
      </c>
      <c r="E1748">
        <v>35</v>
      </c>
      <c r="F1748" t="s">
        <v>27</v>
      </c>
      <c r="G1748">
        <v>4</v>
      </c>
      <c r="H1748" t="s">
        <v>32</v>
      </c>
      <c r="I1748" t="str">
        <f>VLOOKUP(H1748,CODE_SHEET!$A$2:$G$151,3,FALSE)</f>
        <v>Porites</v>
      </c>
      <c r="J1748" t="str">
        <f>VLOOKUP(H1748,CODE_SHEET!$A$2:$G$151,4,FALSE)</f>
        <v>porites</v>
      </c>
      <c r="K1748" s="1">
        <v>20</v>
      </c>
      <c r="L1748" s="1">
        <v>15</v>
      </c>
      <c r="M1748" s="1">
        <v>10</v>
      </c>
      <c r="N1748">
        <f t="shared" si="100"/>
        <v>549.77871437821386</v>
      </c>
      <c r="O1748">
        <v>10</v>
      </c>
      <c r="P1748" t="s">
        <v>29</v>
      </c>
      <c r="Q1748" t="s">
        <v>30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f t="shared" si="101"/>
        <v>0</v>
      </c>
      <c r="Y1748">
        <f t="shared" si="102"/>
        <v>549.77871437821386</v>
      </c>
    </row>
    <row r="1749" spans="1:25">
      <c r="A1749">
        <v>2020</v>
      </c>
      <c r="B1749" t="s">
        <v>70</v>
      </c>
      <c r="C1749">
        <v>3</v>
      </c>
      <c r="D1749" t="s">
        <v>85</v>
      </c>
      <c r="E1749">
        <v>35</v>
      </c>
      <c r="F1749" t="s">
        <v>27</v>
      </c>
      <c r="G1749">
        <v>4</v>
      </c>
      <c r="H1749" t="s">
        <v>33</v>
      </c>
      <c r="I1749" t="str">
        <f>VLOOKUP(H1749,CODE_SHEET!$A$2:$G$151,3,FALSE)</f>
        <v>Agaricia</v>
      </c>
      <c r="J1749" t="str">
        <f>VLOOKUP(H1749,CODE_SHEET!$A$2:$G$151,4,FALSE)</f>
        <v>agaricites</v>
      </c>
      <c r="K1749" s="1">
        <v>40</v>
      </c>
      <c r="L1749" s="1">
        <v>10</v>
      </c>
      <c r="M1749" s="1">
        <v>35</v>
      </c>
      <c r="N1749">
        <f t="shared" si="100"/>
        <v>2748.8935718910689</v>
      </c>
      <c r="O1749">
        <v>10</v>
      </c>
      <c r="P1749" t="s">
        <v>29</v>
      </c>
      <c r="Q1749" t="s">
        <v>30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f t="shared" si="101"/>
        <v>0</v>
      </c>
      <c r="Y1749">
        <f t="shared" si="102"/>
        <v>2748.8935718910689</v>
      </c>
    </row>
    <row r="1750" spans="1:25">
      <c r="A1750">
        <v>2020</v>
      </c>
      <c r="B1750" t="s">
        <v>70</v>
      </c>
      <c r="C1750">
        <v>3</v>
      </c>
      <c r="D1750" t="s">
        <v>85</v>
      </c>
      <c r="E1750">
        <v>35</v>
      </c>
      <c r="F1750" t="s">
        <v>27</v>
      </c>
      <c r="G1750">
        <v>4</v>
      </c>
      <c r="H1750" t="s">
        <v>32</v>
      </c>
      <c r="I1750" t="str">
        <f>VLOOKUP(H1750,CODE_SHEET!$A$2:$G$151,3,FALSE)</f>
        <v>Porites</v>
      </c>
      <c r="J1750" t="str">
        <f>VLOOKUP(H1750,CODE_SHEET!$A$2:$G$151,4,FALSE)</f>
        <v>porites</v>
      </c>
      <c r="K1750" s="1">
        <v>15</v>
      </c>
      <c r="L1750" s="1">
        <v>10</v>
      </c>
      <c r="M1750" s="1">
        <v>5</v>
      </c>
      <c r="N1750">
        <f t="shared" si="100"/>
        <v>196.34954084936209</v>
      </c>
      <c r="O1750">
        <v>10</v>
      </c>
      <c r="P1750" t="s">
        <v>29</v>
      </c>
      <c r="Q1750" t="s">
        <v>30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20</v>
      </c>
      <c r="X1750">
        <f t="shared" si="101"/>
        <v>39.269908169872423</v>
      </c>
      <c r="Y1750">
        <f t="shared" si="102"/>
        <v>157.07963267948966</v>
      </c>
    </row>
    <row r="1751" spans="1:25">
      <c r="A1751">
        <v>2020</v>
      </c>
      <c r="B1751" t="s">
        <v>70</v>
      </c>
      <c r="C1751">
        <v>3</v>
      </c>
      <c r="D1751" t="s">
        <v>85</v>
      </c>
      <c r="E1751">
        <v>35</v>
      </c>
      <c r="F1751" t="s">
        <v>27</v>
      </c>
      <c r="G1751">
        <v>4</v>
      </c>
      <c r="H1751" t="s">
        <v>28</v>
      </c>
      <c r="I1751" t="str">
        <f>VLOOKUP(H1751,CODE_SHEET!$A$2:$G$151,3,FALSE)</f>
        <v>Porites</v>
      </c>
      <c r="J1751" t="str">
        <f>VLOOKUP(H1751,CODE_SHEET!$A$2:$G$151,4,FALSE)</f>
        <v>astreoides</v>
      </c>
      <c r="K1751" s="1">
        <v>10</v>
      </c>
      <c r="L1751" s="1">
        <v>10</v>
      </c>
      <c r="M1751" s="1">
        <v>5</v>
      </c>
      <c r="N1751">
        <f t="shared" si="100"/>
        <v>157.07963267948966</v>
      </c>
      <c r="O1751">
        <v>10</v>
      </c>
      <c r="P1751" t="s">
        <v>29</v>
      </c>
      <c r="Q1751" t="s">
        <v>30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f t="shared" si="101"/>
        <v>0</v>
      </c>
      <c r="Y1751">
        <f t="shared" si="102"/>
        <v>157.07963267948966</v>
      </c>
    </row>
    <row r="1752" spans="1:25">
      <c r="A1752">
        <v>2020</v>
      </c>
      <c r="B1752" t="s">
        <v>70</v>
      </c>
      <c r="C1752">
        <v>3</v>
      </c>
      <c r="D1752" t="s">
        <v>85</v>
      </c>
      <c r="E1752">
        <v>35</v>
      </c>
      <c r="F1752" t="s">
        <v>27</v>
      </c>
      <c r="G1752">
        <v>4</v>
      </c>
      <c r="H1752" t="s">
        <v>33</v>
      </c>
      <c r="I1752" t="str">
        <f>VLOOKUP(H1752,CODE_SHEET!$A$2:$G$151,3,FALSE)</f>
        <v>Agaricia</v>
      </c>
      <c r="J1752" t="str">
        <f>VLOOKUP(H1752,CODE_SHEET!$A$2:$G$151,4,FALSE)</f>
        <v>agaricites</v>
      </c>
      <c r="K1752" s="1">
        <v>20</v>
      </c>
      <c r="L1752" s="1">
        <v>15</v>
      </c>
      <c r="M1752" s="1">
        <v>10</v>
      </c>
      <c r="N1752">
        <f t="shared" si="100"/>
        <v>549.77871437821386</v>
      </c>
      <c r="O1752">
        <v>10</v>
      </c>
      <c r="P1752" t="s">
        <v>29</v>
      </c>
      <c r="Q1752" t="s">
        <v>30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40</v>
      </c>
      <c r="X1752">
        <f t="shared" si="101"/>
        <v>219.91148575128557</v>
      </c>
      <c r="Y1752">
        <f t="shared" si="102"/>
        <v>329.86722862692829</v>
      </c>
    </row>
    <row r="1753" spans="1:25">
      <c r="A1753">
        <v>2020</v>
      </c>
      <c r="B1753" t="s">
        <v>70</v>
      </c>
      <c r="C1753">
        <v>3</v>
      </c>
      <c r="D1753" t="s">
        <v>85</v>
      </c>
      <c r="E1753">
        <v>35</v>
      </c>
      <c r="F1753" t="s">
        <v>27</v>
      </c>
      <c r="G1753">
        <v>4</v>
      </c>
      <c r="H1753" t="s">
        <v>32</v>
      </c>
      <c r="I1753" t="str">
        <f>VLOOKUP(H1753,CODE_SHEET!$A$2:$G$151,3,FALSE)</f>
        <v>Porites</v>
      </c>
      <c r="J1753" t="str">
        <f>VLOOKUP(H1753,CODE_SHEET!$A$2:$G$151,4,FALSE)</f>
        <v>porites</v>
      </c>
      <c r="K1753" s="1">
        <v>90</v>
      </c>
      <c r="L1753" s="1">
        <v>25</v>
      </c>
      <c r="M1753" s="1">
        <v>15</v>
      </c>
      <c r="N1753">
        <f t="shared" si="100"/>
        <v>2709.6236637211969</v>
      </c>
      <c r="O1753">
        <v>10</v>
      </c>
      <c r="P1753" t="s">
        <v>29</v>
      </c>
      <c r="Q1753" t="s">
        <v>30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65</v>
      </c>
      <c r="X1753">
        <f t="shared" si="101"/>
        <v>1761.2553814187779</v>
      </c>
      <c r="Y1753">
        <f t="shared" si="102"/>
        <v>948.36828230241895</v>
      </c>
    </row>
    <row r="1754" spans="1:25">
      <c r="A1754">
        <v>2020</v>
      </c>
      <c r="B1754" t="s">
        <v>70</v>
      </c>
      <c r="C1754">
        <v>3</v>
      </c>
      <c r="D1754" t="s">
        <v>85</v>
      </c>
      <c r="E1754">
        <v>35</v>
      </c>
      <c r="F1754" t="s">
        <v>27</v>
      </c>
      <c r="G1754">
        <v>4</v>
      </c>
      <c r="H1754" t="s">
        <v>33</v>
      </c>
      <c r="I1754" t="str">
        <f>VLOOKUP(H1754,CODE_SHEET!$A$2:$G$151,3,FALSE)</f>
        <v>Agaricia</v>
      </c>
      <c r="J1754" t="str">
        <f>VLOOKUP(H1754,CODE_SHEET!$A$2:$G$151,4,FALSE)</f>
        <v>agaricites</v>
      </c>
      <c r="K1754" s="1">
        <v>40</v>
      </c>
      <c r="L1754" s="1">
        <v>10</v>
      </c>
      <c r="M1754" s="1">
        <v>30</v>
      </c>
      <c r="N1754">
        <f t="shared" si="100"/>
        <v>2356.1944901923448</v>
      </c>
      <c r="O1754">
        <v>10</v>
      </c>
      <c r="P1754" t="s">
        <v>29</v>
      </c>
      <c r="Q1754" t="s">
        <v>30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f t="shared" si="101"/>
        <v>0</v>
      </c>
      <c r="Y1754">
        <f t="shared" si="102"/>
        <v>2356.1944901923448</v>
      </c>
    </row>
    <row r="1755" spans="1:25">
      <c r="A1755">
        <v>2020</v>
      </c>
      <c r="B1755" t="s">
        <v>70</v>
      </c>
      <c r="C1755">
        <v>3</v>
      </c>
      <c r="D1755" t="s">
        <v>85</v>
      </c>
      <c r="E1755">
        <v>35</v>
      </c>
      <c r="F1755" t="s">
        <v>27</v>
      </c>
      <c r="G1755">
        <v>4</v>
      </c>
      <c r="H1755" t="s">
        <v>48</v>
      </c>
      <c r="I1755" t="str">
        <f>VLOOKUP(H1755,CODE_SHEET!$A$2:$G$151,3,FALSE)</f>
        <v>Diploria</v>
      </c>
      <c r="J1755" t="str">
        <f>VLOOKUP(H1755,CODE_SHEET!$A$2:$G$151,4,FALSE)</f>
        <v>labyrinthyformis</v>
      </c>
      <c r="K1755" s="1">
        <v>10</v>
      </c>
      <c r="L1755" s="1">
        <v>10</v>
      </c>
      <c r="M1755" s="1">
        <v>5</v>
      </c>
      <c r="N1755">
        <f t="shared" si="100"/>
        <v>157.07963267948966</v>
      </c>
      <c r="O1755">
        <v>10</v>
      </c>
      <c r="P1755" t="s">
        <v>29</v>
      </c>
      <c r="Q1755" t="s">
        <v>30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f t="shared" si="101"/>
        <v>0</v>
      </c>
      <c r="Y1755">
        <f t="shared" si="102"/>
        <v>157.07963267948966</v>
      </c>
    </row>
    <row r="1756" spans="1:25">
      <c r="A1756">
        <v>2020</v>
      </c>
      <c r="B1756" t="s">
        <v>70</v>
      </c>
      <c r="C1756">
        <v>3</v>
      </c>
      <c r="D1756" t="s">
        <v>85</v>
      </c>
      <c r="E1756">
        <v>35</v>
      </c>
      <c r="F1756" t="s">
        <v>27</v>
      </c>
      <c r="G1756">
        <v>4</v>
      </c>
      <c r="H1756" t="s">
        <v>39</v>
      </c>
      <c r="I1756" t="str">
        <f>VLOOKUP(H1756,CODE_SHEET!$A$2:$G$151,3,FALSE)</f>
        <v>Orbicella</v>
      </c>
      <c r="J1756" t="str">
        <f>VLOOKUP(H1756,CODE_SHEET!$A$2:$G$151,4,FALSE)</f>
        <v>faveolata</v>
      </c>
      <c r="K1756" s="1">
        <v>15</v>
      </c>
      <c r="L1756" s="1">
        <v>15</v>
      </c>
      <c r="M1756" s="1">
        <v>15</v>
      </c>
      <c r="N1756">
        <f t="shared" si="100"/>
        <v>706.85834705770344</v>
      </c>
      <c r="O1756">
        <v>10</v>
      </c>
      <c r="P1756" t="s">
        <v>29</v>
      </c>
      <c r="Q1756" t="s">
        <v>30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25</v>
      </c>
      <c r="X1756">
        <f t="shared" si="101"/>
        <v>176.71458676442586</v>
      </c>
      <c r="Y1756">
        <f t="shared" si="102"/>
        <v>530.14376029327764</v>
      </c>
    </row>
    <row r="1757" spans="1:25">
      <c r="A1757">
        <v>2020</v>
      </c>
      <c r="B1757" t="s">
        <v>70</v>
      </c>
      <c r="C1757">
        <v>3</v>
      </c>
      <c r="D1757" t="s">
        <v>85</v>
      </c>
      <c r="E1757">
        <v>35</v>
      </c>
      <c r="F1757" t="s">
        <v>27</v>
      </c>
      <c r="G1757">
        <v>4</v>
      </c>
      <c r="H1757" t="s">
        <v>33</v>
      </c>
      <c r="I1757" t="str">
        <f>VLOOKUP(H1757,CODE_SHEET!$A$2:$G$151,3,FALSE)</f>
        <v>Agaricia</v>
      </c>
      <c r="J1757" t="str">
        <f>VLOOKUP(H1757,CODE_SHEET!$A$2:$G$151,4,FALSE)</f>
        <v>agaricites</v>
      </c>
      <c r="K1757" s="1">
        <v>15</v>
      </c>
      <c r="L1757" s="1">
        <v>1</v>
      </c>
      <c r="M1757" s="1">
        <v>5</v>
      </c>
      <c r="N1757">
        <f t="shared" si="100"/>
        <v>125.66370614359172</v>
      </c>
      <c r="O1757">
        <v>10</v>
      </c>
      <c r="P1757" t="s">
        <v>29</v>
      </c>
      <c r="Q1757" t="s">
        <v>30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f t="shared" si="101"/>
        <v>0</v>
      </c>
      <c r="Y1757">
        <f t="shared" si="102"/>
        <v>125.66370614359172</v>
      </c>
    </row>
    <row r="1758" spans="1:25">
      <c r="A1758">
        <v>2020</v>
      </c>
      <c r="B1758" t="s">
        <v>70</v>
      </c>
      <c r="C1758">
        <v>3</v>
      </c>
      <c r="D1758" t="s">
        <v>85</v>
      </c>
      <c r="E1758">
        <v>35</v>
      </c>
      <c r="F1758" t="s">
        <v>27</v>
      </c>
      <c r="G1758">
        <v>4</v>
      </c>
      <c r="H1758" t="s">
        <v>33</v>
      </c>
      <c r="I1758" t="str">
        <f>VLOOKUP(H1758,CODE_SHEET!$A$2:$G$151,3,FALSE)</f>
        <v>Agaricia</v>
      </c>
      <c r="J1758" t="str">
        <f>VLOOKUP(H1758,CODE_SHEET!$A$2:$G$151,4,FALSE)</f>
        <v>agaricites</v>
      </c>
      <c r="K1758" s="1">
        <v>12</v>
      </c>
      <c r="L1758" s="1">
        <v>10</v>
      </c>
      <c r="M1758" s="1">
        <v>1</v>
      </c>
      <c r="N1758">
        <f t="shared" si="100"/>
        <v>34.557519189487721</v>
      </c>
      <c r="O1758">
        <v>10</v>
      </c>
      <c r="P1758" t="s">
        <v>29</v>
      </c>
      <c r="Q1758" t="s">
        <v>30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f t="shared" si="101"/>
        <v>0</v>
      </c>
      <c r="Y1758">
        <f t="shared" si="102"/>
        <v>34.557519189487721</v>
      </c>
    </row>
    <row r="1759" spans="1:25">
      <c r="A1759">
        <v>2020</v>
      </c>
      <c r="B1759" t="s">
        <v>70</v>
      </c>
      <c r="C1759">
        <v>3</v>
      </c>
      <c r="D1759" t="s">
        <v>85</v>
      </c>
      <c r="E1759">
        <v>35</v>
      </c>
      <c r="F1759" t="s">
        <v>27</v>
      </c>
      <c r="G1759">
        <v>4</v>
      </c>
      <c r="H1759" t="s">
        <v>33</v>
      </c>
      <c r="I1759" t="str">
        <f>VLOOKUP(H1759,CODE_SHEET!$A$2:$G$151,3,FALSE)</f>
        <v>Agaricia</v>
      </c>
      <c r="J1759" t="str">
        <f>VLOOKUP(H1759,CODE_SHEET!$A$2:$G$151,4,FALSE)</f>
        <v>agaricites</v>
      </c>
      <c r="K1759" s="1">
        <v>18</v>
      </c>
      <c r="L1759" s="1">
        <v>5</v>
      </c>
      <c r="M1759" s="1">
        <v>15</v>
      </c>
      <c r="N1759">
        <f t="shared" si="100"/>
        <v>541.92473274423924</v>
      </c>
      <c r="O1759">
        <v>10</v>
      </c>
      <c r="P1759" t="s">
        <v>29</v>
      </c>
      <c r="Q1759" t="s">
        <v>30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f t="shared" si="101"/>
        <v>0</v>
      </c>
      <c r="Y1759">
        <f t="shared" si="102"/>
        <v>541.92473274423924</v>
      </c>
    </row>
    <row r="1760" spans="1:25">
      <c r="A1760">
        <v>2020</v>
      </c>
      <c r="B1760" t="s">
        <v>70</v>
      </c>
      <c r="C1760">
        <v>3</v>
      </c>
      <c r="D1760" t="s">
        <v>85</v>
      </c>
      <c r="E1760">
        <v>35</v>
      </c>
      <c r="F1760" t="s">
        <v>27</v>
      </c>
      <c r="G1760">
        <v>4</v>
      </c>
      <c r="H1760" t="s">
        <v>33</v>
      </c>
      <c r="I1760" t="str">
        <f>VLOOKUP(H1760,CODE_SHEET!$A$2:$G$151,3,FALSE)</f>
        <v>Agaricia</v>
      </c>
      <c r="J1760" t="str">
        <f>VLOOKUP(H1760,CODE_SHEET!$A$2:$G$151,4,FALSE)</f>
        <v>agaricites</v>
      </c>
      <c r="K1760" s="1">
        <v>20</v>
      </c>
      <c r="L1760" s="1">
        <v>15</v>
      </c>
      <c r="M1760" s="1">
        <v>10</v>
      </c>
      <c r="N1760">
        <f t="shared" si="100"/>
        <v>549.77871437821386</v>
      </c>
      <c r="O1760">
        <v>10</v>
      </c>
      <c r="P1760" t="s">
        <v>29</v>
      </c>
      <c r="Q1760" t="s">
        <v>30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25</v>
      </c>
      <c r="X1760">
        <f t="shared" si="101"/>
        <v>137.44467859455347</v>
      </c>
      <c r="Y1760">
        <f t="shared" si="102"/>
        <v>412.3340357836604</v>
      </c>
    </row>
    <row r="1761" spans="1:25">
      <c r="A1761">
        <v>2020</v>
      </c>
      <c r="B1761" t="s">
        <v>70</v>
      </c>
      <c r="C1761">
        <v>3</v>
      </c>
      <c r="D1761" t="s">
        <v>85</v>
      </c>
      <c r="E1761">
        <v>35</v>
      </c>
      <c r="F1761" t="s">
        <v>27</v>
      </c>
      <c r="G1761">
        <v>4</v>
      </c>
      <c r="H1761" t="s">
        <v>33</v>
      </c>
      <c r="I1761" t="str">
        <f>VLOOKUP(H1761,CODE_SHEET!$A$2:$G$151,3,FALSE)</f>
        <v>Agaricia</v>
      </c>
      <c r="J1761" t="str">
        <f>VLOOKUP(H1761,CODE_SHEET!$A$2:$G$151,4,FALSE)</f>
        <v>agaricites</v>
      </c>
      <c r="K1761" s="1">
        <v>20</v>
      </c>
      <c r="L1761" s="1">
        <v>10</v>
      </c>
      <c r="M1761" s="1">
        <v>5</v>
      </c>
      <c r="N1761">
        <f t="shared" si="100"/>
        <v>235.61944901923448</v>
      </c>
      <c r="O1761">
        <v>10</v>
      </c>
      <c r="P1761" t="s">
        <v>29</v>
      </c>
      <c r="Q1761" t="s">
        <v>30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15</v>
      </c>
      <c r="X1761">
        <f t="shared" si="101"/>
        <v>35.342917352885173</v>
      </c>
      <c r="Y1761">
        <f t="shared" si="102"/>
        <v>200.27653166634931</v>
      </c>
    </row>
    <row r="1762" spans="1:25">
      <c r="A1762">
        <v>2020</v>
      </c>
      <c r="B1762" t="s">
        <v>70</v>
      </c>
      <c r="C1762">
        <v>3</v>
      </c>
      <c r="D1762" t="s">
        <v>85</v>
      </c>
      <c r="E1762">
        <v>35</v>
      </c>
      <c r="F1762" t="s">
        <v>27</v>
      </c>
      <c r="G1762">
        <v>4</v>
      </c>
      <c r="H1762" t="s">
        <v>62</v>
      </c>
      <c r="I1762" t="str">
        <f>VLOOKUP(H1762,CODE_SHEET!$A$2:$G$151,3,FALSE)</f>
        <v>Millepora</v>
      </c>
      <c r="J1762" t="str">
        <f>VLOOKUP(H1762,CODE_SHEET!$A$2:$G$151,4,FALSE)</f>
        <v>alcicornis</v>
      </c>
      <c r="K1762" s="1">
        <v>10</v>
      </c>
      <c r="L1762" s="1">
        <v>1</v>
      </c>
      <c r="M1762" s="1">
        <v>10</v>
      </c>
      <c r="N1762">
        <f t="shared" si="100"/>
        <v>172.78759594743863</v>
      </c>
      <c r="O1762">
        <v>10</v>
      </c>
      <c r="P1762" t="s">
        <v>29</v>
      </c>
      <c r="Q1762" t="s">
        <v>30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f t="shared" si="101"/>
        <v>0</v>
      </c>
      <c r="Y1762">
        <f t="shared" si="102"/>
        <v>172.78759594743863</v>
      </c>
    </row>
    <row r="1763" spans="1:25">
      <c r="A1763">
        <v>2020</v>
      </c>
      <c r="B1763" t="s">
        <v>70</v>
      </c>
      <c r="C1763">
        <v>3</v>
      </c>
      <c r="D1763" t="s">
        <v>85</v>
      </c>
      <c r="E1763">
        <v>35</v>
      </c>
      <c r="F1763" t="s">
        <v>27</v>
      </c>
      <c r="G1763">
        <v>4</v>
      </c>
      <c r="H1763" t="s">
        <v>33</v>
      </c>
      <c r="I1763" t="str">
        <f>VLOOKUP(H1763,CODE_SHEET!$A$2:$G$151,3,FALSE)</f>
        <v>Agaricia</v>
      </c>
      <c r="J1763" t="str">
        <f>VLOOKUP(H1763,CODE_SHEET!$A$2:$G$151,4,FALSE)</f>
        <v>agaricites</v>
      </c>
      <c r="K1763" s="1">
        <v>15</v>
      </c>
      <c r="L1763" s="1">
        <v>10</v>
      </c>
      <c r="M1763" s="1">
        <v>2</v>
      </c>
      <c r="N1763">
        <f t="shared" si="100"/>
        <v>78.539816339744817</v>
      </c>
      <c r="O1763">
        <v>10</v>
      </c>
      <c r="P1763" t="s">
        <v>29</v>
      </c>
      <c r="Q1763" t="s">
        <v>30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f t="shared" si="101"/>
        <v>0</v>
      </c>
      <c r="Y1763">
        <f t="shared" si="102"/>
        <v>78.539816339744817</v>
      </c>
    </row>
    <row r="1764" spans="1:25">
      <c r="A1764">
        <v>2020</v>
      </c>
      <c r="B1764" t="s">
        <v>70</v>
      </c>
      <c r="C1764">
        <v>3</v>
      </c>
      <c r="D1764" t="s">
        <v>85</v>
      </c>
      <c r="E1764">
        <v>35</v>
      </c>
      <c r="F1764" t="s">
        <v>27</v>
      </c>
      <c r="G1764">
        <v>4</v>
      </c>
      <c r="H1764" t="s">
        <v>33</v>
      </c>
      <c r="I1764" t="str">
        <f>VLOOKUP(H1764,CODE_SHEET!$A$2:$G$151,3,FALSE)</f>
        <v>Agaricia</v>
      </c>
      <c r="J1764" t="str">
        <f>VLOOKUP(H1764,CODE_SHEET!$A$2:$G$151,4,FALSE)</f>
        <v>agaricites</v>
      </c>
      <c r="K1764" s="1">
        <v>20</v>
      </c>
      <c r="L1764" s="1">
        <v>10</v>
      </c>
      <c r="M1764" s="1">
        <v>10</v>
      </c>
      <c r="N1764">
        <f t="shared" si="100"/>
        <v>471.23889803846896</v>
      </c>
      <c r="O1764">
        <v>10</v>
      </c>
      <c r="P1764" t="s">
        <v>29</v>
      </c>
      <c r="Q1764" t="s">
        <v>30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f t="shared" si="101"/>
        <v>0</v>
      </c>
      <c r="Y1764">
        <f t="shared" si="102"/>
        <v>471.23889803846896</v>
      </c>
    </row>
    <row r="1765" spans="1:25">
      <c r="A1765">
        <v>2020</v>
      </c>
      <c r="B1765" t="s">
        <v>70</v>
      </c>
      <c r="C1765">
        <v>3</v>
      </c>
      <c r="D1765" t="s">
        <v>85</v>
      </c>
      <c r="E1765">
        <v>35</v>
      </c>
      <c r="F1765" t="s">
        <v>27</v>
      </c>
      <c r="G1765">
        <v>4</v>
      </c>
      <c r="H1765" t="s">
        <v>28</v>
      </c>
      <c r="I1765" t="str">
        <f>VLOOKUP(H1765,CODE_SHEET!$A$2:$G$151,3,FALSE)</f>
        <v>Porites</v>
      </c>
      <c r="J1765" t="str">
        <f>VLOOKUP(H1765,CODE_SHEET!$A$2:$G$151,4,FALSE)</f>
        <v>astreoides</v>
      </c>
      <c r="K1765" s="1">
        <v>15</v>
      </c>
      <c r="L1765" s="1">
        <v>15</v>
      </c>
      <c r="M1765" s="1">
        <v>10</v>
      </c>
      <c r="N1765">
        <f t="shared" si="100"/>
        <v>471.23889803846896</v>
      </c>
      <c r="O1765">
        <v>10</v>
      </c>
      <c r="P1765" t="s">
        <v>29</v>
      </c>
      <c r="Q1765" t="s">
        <v>30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f t="shared" si="101"/>
        <v>0</v>
      </c>
      <c r="Y1765">
        <f t="shared" si="102"/>
        <v>471.23889803846896</v>
      </c>
    </row>
    <row r="1766" spans="1:25">
      <c r="A1766">
        <v>2020</v>
      </c>
      <c r="B1766" t="s">
        <v>70</v>
      </c>
      <c r="C1766">
        <v>3</v>
      </c>
      <c r="D1766" t="s">
        <v>85</v>
      </c>
      <c r="E1766">
        <v>35</v>
      </c>
      <c r="F1766" t="s">
        <v>27</v>
      </c>
      <c r="G1766">
        <v>4</v>
      </c>
      <c r="H1766" t="s">
        <v>33</v>
      </c>
      <c r="I1766" t="str">
        <f>VLOOKUP(H1766,CODE_SHEET!$A$2:$G$151,3,FALSE)</f>
        <v>Agaricia</v>
      </c>
      <c r="J1766" t="str">
        <f>VLOOKUP(H1766,CODE_SHEET!$A$2:$G$151,4,FALSE)</f>
        <v>agaricites</v>
      </c>
      <c r="K1766" s="1">
        <v>25</v>
      </c>
      <c r="L1766" s="1">
        <v>15</v>
      </c>
      <c r="M1766" s="1">
        <v>1</v>
      </c>
      <c r="N1766">
        <f t="shared" si="100"/>
        <v>62.831853071795862</v>
      </c>
      <c r="O1766">
        <v>10</v>
      </c>
      <c r="P1766" t="s">
        <v>29</v>
      </c>
      <c r="Q1766" t="s">
        <v>30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f t="shared" si="101"/>
        <v>0</v>
      </c>
      <c r="Y1766">
        <f t="shared" si="102"/>
        <v>62.831853071795862</v>
      </c>
    </row>
    <row r="1767" spans="1:25">
      <c r="A1767">
        <v>2020</v>
      </c>
      <c r="B1767" t="s">
        <v>70</v>
      </c>
      <c r="C1767">
        <v>3</v>
      </c>
      <c r="D1767" t="s">
        <v>85</v>
      </c>
      <c r="E1767">
        <v>35</v>
      </c>
      <c r="F1767" t="s">
        <v>27</v>
      </c>
      <c r="G1767">
        <v>4</v>
      </c>
      <c r="H1767" t="s">
        <v>43</v>
      </c>
      <c r="I1767" t="str">
        <f>VLOOKUP(H1767,CODE_SHEET!$A$2:$G$151,3,FALSE)</f>
        <v>Montastraea</v>
      </c>
      <c r="J1767" t="str">
        <f>VLOOKUP(H1767,CODE_SHEET!$A$2:$G$151,4,FALSE)</f>
        <v>cavernosa</v>
      </c>
      <c r="K1767" s="1">
        <v>10</v>
      </c>
      <c r="L1767" s="1">
        <v>8</v>
      </c>
      <c r="M1767" s="1">
        <v>1</v>
      </c>
      <c r="N1767">
        <f t="shared" si="100"/>
        <v>28.274333882308138</v>
      </c>
      <c r="O1767">
        <v>10</v>
      </c>
      <c r="P1767" t="s">
        <v>29</v>
      </c>
      <c r="Q1767" t="s">
        <v>30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f t="shared" si="101"/>
        <v>0</v>
      </c>
      <c r="Y1767">
        <f t="shared" si="102"/>
        <v>28.274333882308138</v>
      </c>
    </row>
    <row r="1768" spans="1:25">
      <c r="A1768">
        <v>2020</v>
      </c>
      <c r="B1768" t="s">
        <v>70</v>
      </c>
      <c r="C1768">
        <v>3</v>
      </c>
      <c r="D1768" t="s">
        <v>85</v>
      </c>
      <c r="E1768">
        <v>35</v>
      </c>
      <c r="F1768" t="s">
        <v>27</v>
      </c>
      <c r="G1768">
        <v>4</v>
      </c>
      <c r="H1768" t="s">
        <v>33</v>
      </c>
      <c r="I1768" t="str">
        <f>VLOOKUP(H1768,CODE_SHEET!$A$2:$G$151,3,FALSE)</f>
        <v>Agaricia</v>
      </c>
      <c r="J1768" t="str">
        <f>VLOOKUP(H1768,CODE_SHEET!$A$2:$G$151,4,FALSE)</f>
        <v>agaricites</v>
      </c>
      <c r="K1768" s="1">
        <v>25</v>
      </c>
      <c r="L1768" s="1">
        <v>5</v>
      </c>
      <c r="M1768" s="1">
        <v>12</v>
      </c>
      <c r="N1768">
        <f t="shared" si="100"/>
        <v>565.48667764616278</v>
      </c>
      <c r="O1768">
        <v>10</v>
      </c>
      <c r="P1768" t="s">
        <v>29</v>
      </c>
      <c r="Q1768" t="s">
        <v>30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f t="shared" si="101"/>
        <v>0</v>
      </c>
      <c r="Y1768">
        <f t="shared" si="102"/>
        <v>565.48667764616278</v>
      </c>
    </row>
    <row r="1769" spans="1:25">
      <c r="A1769">
        <v>2020</v>
      </c>
      <c r="B1769" t="s">
        <v>70</v>
      </c>
      <c r="C1769">
        <v>3</v>
      </c>
      <c r="D1769" t="s">
        <v>85</v>
      </c>
      <c r="E1769">
        <v>35</v>
      </c>
      <c r="F1769" t="s">
        <v>27</v>
      </c>
      <c r="G1769">
        <v>4</v>
      </c>
      <c r="H1769" t="s">
        <v>33</v>
      </c>
      <c r="I1769" t="str">
        <f>VLOOKUP(H1769,CODE_SHEET!$A$2:$G$151,3,FALSE)</f>
        <v>Agaricia</v>
      </c>
      <c r="J1769" t="str">
        <f>VLOOKUP(H1769,CODE_SHEET!$A$2:$G$151,4,FALSE)</f>
        <v>agaricites</v>
      </c>
      <c r="K1769" s="1">
        <v>20</v>
      </c>
      <c r="L1769" s="1">
        <v>5</v>
      </c>
      <c r="M1769" s="1">
        <v>15</v>
      </c>
      <c r="N1769">
        <f t="shared" si="100"/>
        <v>589.0486225480862</v>
      </c>
      <c r="O1769">
        <v>10</v>
      </c>
      <c r="P1769" t="s">
        <v>29</v>
      </c>
      <c r="Q1769" t="s">
        <v>30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f t="shared" si="101"/>
        <v>0</v>
      </c>
      <c r="Y1769">
        <f t="shared" si="102"/>
        <v>589.0486225480862</v>
      </c>
    </row>
    <row r="1770" spans="1:25">
      <c r="A1770">
        <v>2020</v>
      </c>
      <c r="B1770" t="s">
        <v>70</v>
      </c>
      <c r="C1770">
        <v>3</v>
      </c>
      <c r="D1770" t="s">
        <v>85</v>
      </c>
      <c r="E1770">
        <v>35</v>
      </c>
      <c r="F1770" t="s">
        <v>27</v>
      </c>
      <c r="G1770">
        <v>4</v>
      </c>
      <c r="H1770" t="s">
        <v>67</v>
      </c>
      <c r="I1770" t="str">
        <f>VLOOKUP(H1770,CODE_SHEET!$A$2:$G$151,3,FALSE)</f>
        <v>Mycetophellia</v>
      </c>
      <c r="J1770" t="str">
        <f>VLOOKUP(H1770,CODE_SHEET!$A$2:$G$151,4,FALSE)</f>
        <v>aliciae</v>
      </c>
      <c r="K1770" s="1">
        <v>10</v>
      </c>
      <c r="L1770" s="1">
        <v>8</v>
      </c>
      <c r="M1770" s="1">
        <v>1</v>
      </c>
      <c r="N1770">
        <f t="shared" si="100"/>
        <v>28.274333882308138</v>
      </c>
      <c r="O1770">
        <v>10</v>
      </c>
      <c r="P1770" t="s">
        <v>29</v>
      </c>
      <c r="Q1770" t="s">
        <v>30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f t="shared" si="101"/>
        <v>0</v>
      </c>
      <c r="Y1770">
        <f t="shared" si="102"/>
        <v>28.274333882308138</v>
      </c>
    </row>
    <row r="1771" spans="1:25">
      <c r="A1771">
        <v>2020</v>
      </c>
      <c r="B1771" t="s">
        <v>70</v>
      </c>
      <c r="C1771">
        <v>3</v>
      </c>
      <c r="D1771" t="s">
        <v>85</v>
      </c>
      <c r="E1771">
        <v>35</v>
      </c>
      <c r="F1771" t="s">
        <v>27</v>
      </c>
      <c r="G1771">
        <v>4</v>
      </c>
      <c r="H1771" t="s">
        <v>31</v>
      </c>
      <c r="I1771" t="str">
        <f>VLOOKUP(H1771,CODE_SHEET!$A$2:$G$151,3,FALSE)</f>
        <v>Siderastrea</v>
      </c>
      <c r="J1771" t="str">
        <f>VLOOKUP(H1771,CODE_SHEET!$A$2:$G$151,4,FALSE)</f>
        <v>siderea</v>
      </c>
      <c r="K1771" s="1">
        <v>35</v>
      </c>
      <c r="L1771" s="1">
        <v>35</v>
      </c>
      <c r="M1771" s="1">
        <v>10</v>
      </c>
      <c r="N1771">
        <f t="shared" si="100"/>
        <v>1099.5574287564275</v>
      </c>
      <c r="O1771">
        <v>10</v>
      </c>
      <c r="P1771" t="s">
        <v>29</v>
      </c>
      <c r="Q1771" t="s">
        <v>30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f t="shared" si="101"/>
        <v>0</v>
      </c>
      <c r="Y1771">
        <f t="shared" si="102"/>
        <v>1099.5574287564275</v>
      </c>
    </row>
    <row r="1772" spans="1:25">
      <c r="A1772">
        <v>2020</v>
      </c>
      <c r="B1772" t="s">
        <v>70</v>
      </c>
      <c r="C1772">
        <v>3</v>
      </c>
      <c r="D1772" t="s">
        <v>85</v>
      </c>
      <c r="E1772">
        <v>35</v>
      </c>
      <c r="F1772" t="s">
        <v>27</v>
      </c>
      <c r="G1772">
        <v>4</v>
      </c>
      <c r="H1772" t="s">
        <v>32</v>
      </c>
      <c r="I1772" t="str">
        <f>VLOOKUP(H1772,CODE_SHEET!$A$2:$G$151,3,FALSE)</f>
        <v>Porites</v>
      </c>
      <c r="J1772" t="str">
        <f>VLOOKUP(H1772,CODE_SHEET!$A$2:$G$151,4,FALSE)</f>
        <v>porites</v>
      </c>
      <c r="K1772" s="1">
        <v>25</v>
      </c>
      <c r="L1772" s="1">
        <v>5</v>
      </c>
      <c r="M1772" s="1">
        <v>15</v>
      </c>
      <c r="N1772">
        <f t="shared" si="100"/>
        <v>706.85834705770344</v>
      </c>
      <c r="O1772">
        <v>10</v>
      </c>
      <c r="P1772" t="s">
        <v>29</v>
      </c>
      <c r="Q1772" t="s">
        <v>30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f t="shared" si="101"/>
        <v>0</v>
      </c>
      <c r="Y1772">
        <f t="shared" si="102"/>
        <v>706.85834705770344</v>
      </c>
    </row>
    <row r="1773" spans="1:25">
      <c r="A1773">
        <v>2020</v>
      </c>
      <c r="B1773" t="s">
        <v>70</v>
      </c>
      <c r="C1773">
        <v>3</v>
      </c>
      <c r="D1773" t="s">
        <v>85</v>
      </c>
      <c r="E1773">
        <v>35</v>
      </c>
      <c r="F1773" t="s">
        <v>27</v>
      </c>
      <c r="G1773">
        <v>4</v>
      </c>
      <c r="H1773" t="s">
        <v>67</v>
      </c>
      <c r="I1773" t="str">
        <f>VLOOKUP(H1773,CODE_SHEET!$A$2:$G$151,3,FALSE)</f>
        <v>Mycetophellia</v>
      </c>
      <c r="J1773" t="str">
        <f>VLOOKUP(H1773,CODE_SHEET!$A$2:$G$151,4,FALSE)</f>
        <v>aliciae</v>
      </c>
      <c r="K1773" s="1">
        <v>12</v>
      </c>
      <c r="L1773" s="1">
        <v>12</v>
      </c>
      <c r="M1773" s="1">
        <v>2</v>
      </c>
      <c r="N1773">
        <f t="shared" si="100"/>
        <v>75.398223686155035</v>
      </c>
      <c r="O1773">
        <v>10</v>
      </c>
      <c r="P1773" t="s">
        <v>29</v>
      </c>
      <c r="Q1773" t="s">
        <v>30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f t="shared" si="101"/>
        <v>0</v>
      </c>
      <c r="Y1773">
        <f t="shared" si="102"/>
        <v>75.398223686155035</v>
      </c>
    </row>
    <row r="1774" spans="1:25">
      <c r="A1774">
        <v>2020</v>
      </c>
      <c r="B1774" t="s">
        <v>70</v>
      </c>
      <c r="C1774">
        <v>3</v>
      </c>
      <c r="D1774" t="s">
        <v>85</v>
      </c>
      <c r="E1774">
        <v>35</v>
      </c>
      <c r="F1774" t="s">
        <v>27</v>
      </c>
      <c r="G1774">
        <v>4</v>
      </c>
      <c r="H1774" t="s">
        <v>34</v>
      </c>
      <c r="I1774" t="str">
        <f>VLOOKUP(H1774,CODE_SHEET!$A$2:$G$151,3,FALSE)</f>
        <v>Orbicella</v>
      </c>
      <c r="J1774" t="str">
        <f>VLOOKUP(H1774,CODE_SHEET!$A$2:$G$151,4,FALSE)</f>
        <v>annularis</v>
      </c>
      <c r="K1774" s="1">
        <v>13</v>
      </c>
      <c r="L1774" s="1">
        <v>10</v>
      </c>
      <c r="M1774" s="1">
        <v>15</v>
      </c>
      <c r="N1774">
        <f t="shared" si="100"/>
        <v>541.92473274423935</v>
      </c>
      <c r="O1774">
        <v>10</v>
      </c>
      <c r="P1774" t="s">
        <v>29</v>
      </c>
      <c r="Q1774" t="s">
        <v>30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f t="shared" si="101"/>
        <v>0</v>
      </c>
      <c r="Y1774">
        <f t="shared" si="102"/>
        <v>541.92473274423935</v>
      </c>
    </row>
    <row r="1775" spans="1:25">
      <c r="A1775">
        <v>2020</v>
      </c>
      <c r="B1775" t="s">
        <v>70</v>
      </c>
      <c r="C1775">
        <v>3</v>
      </c>
      <c r="D1775" t="s">
        <v>85</v>
      </c>
      <c r="E1775">
        <v>35</v>
      </c>
      <c r="F1775" t="s">
        <v>27</v>
      </c>
      <c r="G1775">
        <v>4</v>
      </c>
      <c r="H1775" t="s">
        <v>34</v>
      </c>
      <c r="I1775" t="str">
        <f>VLOOKUP(H1775,CODE_SHEET!$A$2:$G$151,3,FALSE)</f>
        <v>Orbicella</v>
      </c>
      <c r="J1775" t="str">
        <f>VLOOKUP(H1775,CODE_SHEET!$A$2:$G$151,4,FALSE)</f>
        <v>annularis</v>
      </c>
      <c r="K1775" s="1">
        <v>12</v>
      </c>
      <c r="L1775" s="1">
        <v>12</v>
      </c>
      <c r="M1775" s="1">
        <v>5</v>
      </c>
      <c r="N1775">
        <f t="shared" si="100"/>
        <v>188.49555921538757</v>
      </c>
      <c r="O1775">
        <v>10</v>
      </c>
      <c r="P1775" t="s">
        <v>29</v>
      </c>
      <c r="Q1775" t="s">
        <v>30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f t="shared" si="101"/>
        <v>0</v>
      </c>
      <c r="Y1775">
        <f t="shared" si="102"/>
        <v>188.49555921538757</v>
      </c>
    </row>
    <row r="1776" spans="1:25">
      <c r="A1776">
        <v>2020</v>
      </c>
      <c r="B1776" t="s">
        <v>70</v>
      </c>
      <c r="C1776">
        <v>3</v>
      </c>
      <c r="D1776" t="s">
        <v>85</v>
      </c>
      <c r="E1776">
        <v>35</v>
      </c>
      <c r="F1776" t="s">
        <v>27</v>
      </c>
      <c r="G1776">
        <v>4</v>
      </c>
      <c r="H1776" t="s">
        <v>34</v>
      </c>
      <c r="I1776" t="str">
        <f>VLOOKUP(H1776,CODE_SHEET!$A$2:$G$151,3,FALSE)</f>
        <v>Orbicella</v>
      </c>
      <c r="J1776" t="str">
        <f>VLOOKUP(H1776,CODE_SHEET!$A$2:$G$151,4,FALSE)</f>
        <v>annularis</v>
      </c>
      <c r="K1776" s="1">
        <v>25</v>
      </c>
      <c r="L1776" s="1">
        <v>15</v>
      </c>
      <c r="M1776" s="1">
        <v>15</v>
      </c>
      <c r="N1776">
        <f t="shared" si="100"/>
        <v>942.47779607693792</v>
      </c>
      <c r="O1776">
        <v>10</v>
      </c>
      <c r="P1776" t="s">
        <v>29</v>
      </c>
      <c r="Q1776" t="s">
        <v>30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f t="shared" si="101"/>
        <v>0</v>
      </c>
      <c r="Y1776">
        <f t="shared" si="102"/>
        <v>942.47779607693792</v>
      </c>
    </row>
    <row r="1777" spans="1:25">
      <c r="A1777">
        <v>2020</v>
      </c>
      <c r="B1777" t="s">
        <v>70</v>
      </c>
      <c r="C1777">
        <v>3</v>
      </c>
      <c r="D1777" t="s">
        <v>85</v>
      </c>
      <c r="E1777">
        <v>35</v>
      </c>
      <c r="F1777" t="s">
        <v>27</v>
      </c>
      <c r="G1777">
        <v>4</v>
      </c>
      <c r="H1777" t="s">
        <v>31</v>
      </c>
      <c r="I1777" t="str">
        <f>VLOOKUP(H1777,CODE_SHEET!$A$2:$G$151,3,FALSE)</f>
        <v>Siderastrea</v>
      </c>
      <c r="J1777" t="str">
        <f>VLOOKUP(H1777,CODE_SHEET!$A$2:$G$151,4,FALSE)</f>
        <v>siderea</v>
      </c>
      <c r="K1777" s="1">
        <v>18</v>
      </c>
      <c r="L1777" s="1">
        <v>12</v>
      </c>
      <c r="M1777" s="1">
        <v>5</v>
      </c>
      <c r="N1777">
        <f t="shared" si="100"/>
        <v>235.61944901923448</v>
      </c>
      <c r="O1777">
        <v>10</v>
      </c>
      <c r="P1777" t="s">
        <v>29</v>
      </c>
      <c r="Q1777" t="s">
        <v>30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f t="shared" si="101"/>
        <v>0</v>
      </c>
      <c r="Y1777">
        <f t="shared" si="102"/>
        <v>235.61944901923448</v>
      </c>
    </row>
    <row r="1778" spans="1:25">
      <c r="A1778">
        <v>2020</v>
      </c>
      <c r="B1778" t="s">
        <v>70</v>
      </c>
      <c r="C1778">
        <v>3</v>
      </c>
      <c r="D1778" t="s">
        <v>85</v>
      </c>
      <c r="E1778">
        <v>35</v>
      </c>
      <c r="F1778" t="s">
        <v>27</v>
      </c>
      <c r="G1778">
        <v>4</v>
      </c>
      <c r="H1778" t="s">
        <v>33</v>
      </c>
      <c r="I1778" t="str">
        <f>VLOOKUP(H1778,CODE_SHEET!$A$2:$G$151,3,FALSE)</f>
        <v>Agaricia</v>
      </c>
      <c r="J1778" t="str">
        <f>VLOOKUP(H1778,CODE_SHEET!$A$2:$G$151,4,FALSE)</f>
        <v>agaricites</v>
      </c>
      <c r="K1778" s="1">
        <v>15</v>
      </c>
      <c r="L1778" s="1">
        <v>10</v>
      </c>
      <c r="M1778" s="1">
        <v>10</v>
      </c>
      <c r="N1778">
        <f t="shared" si="100"/>
        <v>392.69908169872417</v>
      </c>
      <c r="O1778">
        <v>10</v>
      </c>
      <c r="P1778" t="s">
        <v>41</v>
      </c>
      <c r="Q1778" t="s">
        <v>45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f t="shared" si="101"/>
        <v>0</v>
      </c>
      <c r="Y1778">
        <f t="shared" si="102"/>
        <v>392.69908169872417</v>
      </c>
    </row>
    <row r="1779" spans="1:25">
      <c r="A1779">
        <v>2020</v>
      </c>
      <c r="B1779" t="s">
        <v>70</v>
      </c>
      <c r="C1779">
        <v>3</v>
      </c>
      <c r="D1779" t="s">
        <v>85</v>
      </c>
      <c r="E1779">
        <v>35</v>
      </c>
      <c r="F1779" t="s">
        <v>27</v>
      </c>
      <c r="G1779">
        <v>4</v>
      </c>
      <c r="H1779" t="s">
        <v>28</v>
      </c>
      <c r="I1779" t="str">
        <f>VLOOKUP(H1779,CODE_SHEET!$A$2:$G$151,3,FALSE)</f>
        <v>Porites</v>
      </c>
      <c r="J1779" t="str">
        <f>VLOOKUP(H1779,CODE_SHEET!$A$2:$G$151,4,FALSE)</f>
        <v>astreoides</v>
      </c>
      <c r="K1779" s="1">
        <v>10</v>
      </c>
      <c r="L1779" s="1">
        <v>10</v>
      </c>
      <c r="M1779" s="1">
        <v>10</v>
      </c>
      <c r="N1779">
        <f t="shared" si="100"/>
        <v>314.15926535897933</v>
      </c>
      <c r="O1779">
        <v>10</v>
      </c>
      <c r="P1779" t="s">
        <v>29</v>
      </c>
      <c r="Q1779" t="s">
        <v>30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f t="shared" si="101"/>
        <v>0</v>
      </c>
      <c r="Y1779">
        <f t="shared" si="102"/>
        <v>314.15926535897933</v>
      </c>
    </row>
    <row r="1780" spans="1:25">
      <c r="A1780">
        <v>2020</v>
      </c>
      <c r="B1780" t="s">
        <v>70</v>
      </c>
      <c r="C1780">
        <v>3</v>
      </c>
      <c r="D1780" t="s">
        <v>85</v>
      </c>
      <c r="E1780">
        <v>35</v>
      </c>
      <c r="F1780" t="s">
        <v>27</v>
      </c>
      <c r="G1780">
        <v>4</v>
      </c>
      <c r="H1780" t="s">
        <v>33</v>
      </c>
      <c r="I1780" t="str">
        <f>VLOOKUP(H1780,CODE_SHEET!$A$2:$G$151,3,FALSE)</f>
        <v>Agaricia</v>
      </c>
      <c r="J1780" t="str">
        <f>VLOOKUP(H1780,CODE_SHEET!$A$2:$G$151,4,FALSE)</f>
        <v>agaricites</v>
      </c>
      <c r="K1780" s="1">
        <v>25</v>
      </c>
      <c r="L1780" s="1">
        <v>15</v>
      </c>
      <c r="M1780" s="1">
        <v>1</v>
      </c>
      <c r="N1780">
        <f t="shared" ref="N1780:N1843" si="103">PI()*(K1780/2)*M1780+PI()*(L1780/2)*M1780</f>
        <v>62.831853071795862</v>
      </c>
      <c r="O1780">
        <v>10</v>
      </c>
      <c r="P1780" t="s">
        <v>29</v>
      </c>
      <c r="Q1780" t="s">
        <v>30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f t="shared" si="101"/>
        <v>0</v>
      </c>
      <c r="Y1780">
        <f t="shared" si="102"/>
        <v>62.831853071795862</v>
      </c>
    </row>
    <row r="1781" spans="1:25">
      <c r="A1781">
        <v>2020</v>
      </c>
      <c r="B1781" t="s">
        <v>70</v>
      </c>
      <c r="C1781">
        <v>3</v>
      </c>
      <c r="D1781" t="s">
        <v>85</v>
      </c>
      <c r="E1781">
        <v>35</v>
      </c>
      <c r="F1781" t="s">
        <v>27</v>
      </c>
      <c r="G1781">
        <v>4</v>
      </c>
      <c r="H1781" t="s">
        <v>33</v>
      </c>
      <c r="I1781" t="str">
        <f>VLOOKUP(H1781,CODE_SHEET!$A$2:$G$151,3,FALSE)</f>
        <v>Agaricia</v>
      </c>
      <c r="J1781" t="str">
        <f>VLOOKUP(H1781,CODE_SHEET!$A$2:$G$151,4,FALSE)</f>
        <v>agaricites</v>
      </c>
      <c r="K1781" s="1">
        <v>10</v>
      </c>
      <c r="L1781" s="1">
        <v>10</v>
      </c>
      <c r="M1781" s="1">
        <v>15</v>
      </c>
      <c r="N1781">
        <f t="shared" si="103"/>
        <v>471.23889803846896</v>
      </c>
      <c r="O1781">
        <v>10</v>
      </c>
      <c r="P1781" t="s">
        <v>29</v>
      </c>
      <c r="Q1781" t="s">
        <v>30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f t="shared" si="101"/>
        <v>0</v>
      </c>
      <c r="Y1781">
        <f t="shared" si="102"/>
        <v>471.23889803846896</v>
      </c>
    </row>
    <row r="1782" spans="1:25">
      <c r="A1782">
        <v>2020</v>
      </c>
      <c r="B1782" t="s">
        <v>70</v>
      </c>
      <c r="C1782">
        <v>3</v>
      </c>
      <c r="D1782" t="s">
        <v>85</v>
      </c>
      <c r="E1782">
        <v>35</v>
      </c>
      <c r="F1782" t="s">
        <v>27</v>
      </c>
      <c r="G1782">
        <v>4</v>
      </c>
      <c r="H1782" t="s">
        <v>34</v>
      </c>
      <c r="I1782" t="str">
        <f>VLOOKUP(H1782,CODE_SHEET!$A$2:$G$151,3,FALSE)</f>
        <v>Orbicella</v>
      </c>
      <c r="J1782" t="str">
        <f>VLOOKUP(H1782,CODE_SHEET!$A$2:$G$151,4,FALSE)</f>
        <v>annularis</v>
      </c>
      <c r="K1782" s="1">
        <v>25</v>
      </c>
      <c r="L1782" s="1">
        <v>10</v>
      </c>
      <c r="M1782" s="1">
        <v>25</v>
      </c>
      <c r="N1782">
        <f t="shared" si="103"/>
        <v>1374.4467859455344</v>
      </c>
      <c r="O1782">
        <v>10</v>
      </c>
      <c r="P1782" t="s">
        <v>29</v>
      </c>
      <c r="Q1782" t="s">
        <v>30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f t="shared" si="101"/>
        <v>0</v>
      </c>
      <c r="Y1782">
        <f t="shared" si="102"/>
        <v>1374.4467859455344</v>
      </c>
    </row>
    <row r="1783" spans="1:25">
      <c r="A1783">
        <v>2020</v>
      </c>
      <c r="B1783" t="s">
        <v>70</v>
      </c>
      <c r="C1783">
        <v>3</v>
      </c>
      <c r="D1783" t="s">
        <v>85</v>
      </c>
      <c r="E1783">
        <v>35</v>
      </c>
      <c r="F1783" t="s">
        <v>27</v>
      </c>
      <c r="G1783">
        <v>4</v>
      </c>
      <c r="H1783" t="s">
        <v>34</v>
      </c>
      <c r="I1783" t="str">
        <f>VLOOKUP(H1783,CODE_SHEET!$A$2:$G$151,3,FALSE)</f>
        <v>Orbicella</v>
      </c>
      <c r="J1783" t="str">
        <f>VLOOKUP(H1783,CODE_SHEET!$A$2:$G$151,4,FALSE)</f>
        <v>annularis</v>
      </c>
      <c r="K1783" s="1">
        <v>25</v>
      </c>
      <c r="L1783" s="1">
        <v>20</v>
      </c>
      <c r="M1783" s="1">
        <v>15</v>
      </c>
      <c r="N1783">
        <f t="shared" si="103"/>
        <v>1060.2875205865553</v>
      </c>
      <c r="O1783">
        <v>10</v>
      </c>
      <c r="P1783" t="s">
        <v>29</v>
      </c>
      <c r="Q1783" t="s">
        <v>30</v>
      </c>
      <c r="R1783">
        <v>0</v>
      </c>
      <c r="S1783">
        <v>0</v>
      </c>
      <c r="T1783">
        <v>0</v>
      </c>
      <c r="U1783">
        <v>70</v>
      </c>
      <c r="V1783">
        <v>0</v>
      </c>
      <c r="W1783">
        <v>0</v>
      </c>
      <c r="X1783">
        <f t="shared" si="101"/>
        <v>742.20126441058869</v>
      </c>
      <c r="Y1783">
        <f t="shared" si="102"/>
        <v>318.08625617596658</v>
      </c>
    </row>
    <row r="1784" spans="1:25">
      <c r="A1784">
        <v>2020</v>
      </c>
      <c r="B1784" t="s">
        <v>70</v>
      </c>
      <c r="C1784">
        <v>3</v>
      </c>
      <c r="D1784" t="s">
        <v>85</v>
      </c>
      <c r="E1784">
        <v>35</v>
      </c>
      <c r="F1784" t="s">
        <v>27</v>
      </c>
      <c r="G1784">
        <v>4</v>
      </c>
      <c r="H1784" t="s">
        <v>31</v>
      </c>
      <c r="I1784" t="str">
        <f>VLOOKUP(H1784,CODE_SHEET!$A$2:$G$151,3,FALSE)</f>
        <v>Siderastrea</v>
      </c>
      <c r="J1784" t="str">
        <f>VLOOKUP(H1784,CODE_SHEET!$A$2:$G$151,4,FALSE)</f>
        <v>siderea</v>
      </c>
      <c r="K1784" s="1">
        <v>45</v>
      </c>
      <c r="L1784" s="1">
        <v>30</v>
      </c>
      <c r="M1784" s="1">
        <v>15</v>
      </c>
      <c r="N1784">
        <f t="shared" si="103"/>
        <v>1767.1458676442587</v>
      </c>
      <c r="O1784">
        <v>10</v>
      </c>
      <c r="P1784" t="s">
        <v>29</v>
      </c>
      <c r="Q1784" t="s">
        <v>30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10</v>
      </c>
      <c r="X1784">
        <f t="shared" si="101"/>
        <v>176.71458676442589</v>
      </c>
      <c r="Y1784">
        <f t="shared" si="102"/>
        <v>1590.4312808798329</v>
      </c>
    </row>
    <row r="1785" spans="1:25">
      <c r="A1785">
        <v>2020</v>
      </c>
      <c r="B1785" t="s">
        <v>70</v>
      </c>
      <c r="C1785">
        <v>3</v>
      </c>
      <c r="D1785" t="s">
        <v>85</v>
      </c>
      <c r="E1785">
        <v>35</v>
      </c>
      <c r="F1785" t="s">
        <v>27</v>
      </c>
      <c r="G1785">
        <v>4</v>
      </c>
      <c r="H1785" t="s">
        <v>33</v>
      </c>
      <c r="I1785" t="str">
        <f>VLOOKUP(H1785,CODE_SHEET!$A$2:$G$151,3,FALSE)</f>
        <v>Agaricia</v>
      </c>
      <c r="J1785" t="str">
        <f>VLOOKUP(H1785,CODE_SHEET!$A$2:$G$151,4,FALSE)</f>
        <v>agaricites</v>
      </c>
      <c r="K1785" s="1">
        <v>20</v>
      </c>
      <c r="L1785" s="1">
        <v>10</v>
      </c>
      <c r="M1785" s="1">
        <v>10</v>
      </c>
      <c r="N1785">
        <f t="shared" si="103"/>
        <v>471.23889803846896</v>
      </c>
      <c r="O1785">
        <v>10</v>
      </c>
      <c r="P1785" t="s">
        <v>29</v>
      </c>
      <c r="Q1785" t="s">
        <v>30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15</v>
      </c>
      <c r="X1785">
        <f t="shared" si="101"/>
        <v>70.685834705770347</v>
      </c>
      <c r="Y1785">
        <f t="shared" si="102"/>
        <v>400.55306333269863</v>
      </c>
    </row>
    <row r="1786" spans="1:25">
      <c r="A1786">
        <v>2020</v>
      </c>
      <c r="B1786" t="s">
        <v>70</v>
      </c>
      <c r="C1786">
        <v>3</v>
      </c>
      <c r="D1786" t="s">
        <v>85</v>
      </c>
      <c r="E1786">
        <v>35</v>
      </c>
      <c r="F1786" t="s">
        <v>27</v>
      </c>
      <c r="G1786">
        <v>4</v>
      </c>
      <c r="H1786" t="s">
        <v>33</v>
      </c>
      <c r="I1786" t="str">
        <f>VLOOKUP(H1786,CODE_SHEET!$A$2:$G$151,3,FALSE)</f>
        <v>Agaricia</v>
      </c>
      <c r="J1786" t="str">
        <f>VLOOKUP(H1786,CODE_SHEET!$A$2:$G$151,4,FALSE)</f>
        <v>agaricites</v>
      </c>
      <c r="K1786" s="1">
        <v>55</v>
      </c>
      <c r="L1786" s="1">
        <v>30</v>
      </c>
      <c r="M1786" s="1">
        <v>20</v>
      </c>
      <c r="N1786">
        <f t="shared" si="103"/>
        <v>2670.353755551324</v>
      </c>
      <c r="O1786">
        <v>10</v>
      </c>
      <c r="P1786" t="s">
        <v>29</v>
      </c>
      <c r="Q1786" t="s">
        <v>30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70</v>
      </c>
      <c r="X1786">
        <f t="shared" si="101"/>
        <v>1869.2476288859266</v>
      </c>
      <c r="Y1786">
        <f t="shared" si="102"/>
        <v>801.10612666539737</v>
      </c>
    </row>
    <row r="1787" spans="1:25">
      <c r="A1787">
        <v>2020</v>
      </c>
      <c r="B1787" t="s">
        <v>70</v>
      </c>
      <c r="C1787">
        <v>3</v>
      </c>
      <c r="D1787" t="s">
        <v>85</v>
      </c>
      <c r="E1787">
        <v>35</v>
      </c>
      <c r="F1787" t="s">
        <v>27</v>
      </c>
      <c r="G1787">
        <v>4</v>
      </c>
      <c r="H1787" t="s">
        <v>32</v>
      </c>
      <c r="I1787" t="str">
        <f>VLOOKUP(H1787,CODE_SHEET!$A$2:$G$151,3,FALSE)</f>
        <v>Porites</v>
      </c>
      <c r="J1787" t="str">
        <f>VLOOKUP(H1787,CODE_SHEET!$A$2:$G$151,4,FALSE)</f>
        <v>porites</v>
      </c>
      <c r="K1787" s="1">
        <v>20</v>
      </c>
      <c r="L1787" s="1">
        <v>20</v>
      </c>
      <c r="M1787" s="1">
        <v>10</v>
      </c>
      <c r="N1787">
        <f t="shared" si="103"/>
        <v>628.31853071795865</v>
      </c>
      <c r="O1787">
        <v>10</v>
      </c>
      <c r="P1787" t="s">
        <v>29</v>
      </c>
      <c r="Q1787" t="s">
        <v>30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f t="shared" si="101"/>
        <v>0</v>
      </c>
      <c r="Y1787">
        <f t="shared" si="102"/>
        <v>628.31853071795865</v>
      </c>
    </row>
    <row r="1788" spans="1:25">
      <c r="A1788">
        <v>2020</v>
      </c>
      <c r="B1788" t="s">
        <v>70</v>
      </c>
      <c r="C1788">
        <v>3</v>
      </c>
      <c r="D1788" t="s">
        <v>85</v>
      </c>
      <c r="E1788">
        <v>35</v>
      </c>
      <c r="F1788" t="s">
        <v>27</v>
      </c>
      <c r="G1788">
        <v>4</v>
      </c>
      <c r="H1788" t="s">
        <v>33</v>
      </c>
      <c r="I1788" t="str">
        <f>VLOOKUP(H1788,CODE_SHEET!$A$2:$G$151,3,FALSE)</f>
        <v>Agaricia</v>
      </c>
      <c r="J1788" t="str">
        <f>VLOOKUP(H1788,CODE_SHEET!$A$2:$G$151,4,FALSE)</f>
        <v>agaricites</v>
      </c>
      <c r="K1788" s="1">
        <v>12</v>
      </c>
      <c r="L1788" s="1">
        <v>7</v>
      </c>
      <c r="M1788" s="1">
        <v>5</v>
      </c>
      <c r="N1788">
        <f t="shared" si="103"/>
        <v>149.22565104551518</v>
      </c>
      <c r="O1788">
        <v>10</v>
      </c>
      <c r="P1788" t="s">
        <v>29</v>
      </c>
      <c r="Q1788" t="s">
        <v>30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f t="shared" si="101"/>
        <v>0</v>
      </c>
      <c r="Y1788">
        <f t="shared" si="102"/>
        <v>149.22565104551518</v>
      </c>
    </row>
    <row r="1789" spans="1:25">
      <c r="A1789">
        <v>2020</v>
      </c>
      <c r="B1789" t="s">
        <v>70</v>
      </c>
      <c r="C1789">
        <v>3</v>
      </c>
      <c r="D1789" t="s">
        <v>85</v>
      </c>
      <c r="E1789">
        <v>35</v>
      </c>
      <c r="F1789" t="s">
        <v>27</v>
      </c>
      <c r="G1789">
        <v>4</v>
      </c>
      <c r="H1789" t="s">
        <v>33</v>
      </c>
      <c r="I1789" t="str">
        <f>VLOOKUP(H1789,CODE_SHEET!$A$2:$G$151,3,FALSE)</f>
        <v>Agaricia</v>
      </c>
      <c r="J1789" t="str">
        <f>VLOOKUP(H1789,CODE_SHEET!$A$2:$G$151,4,FALSE)</f>
        <v>agaricites</v>
      </c>
      <c r="K1789" s="1">
        <v>10</v>
      </c>
      <c r="L1789" s="1">
        <v>5</v>
      </c>
      <c r="M1789" s="1">
        <v>18</v>
      </c>
      <c r="N1789">
        <f t="shared" si="103"/>
        <v>424.11500823462211</v>
      </c>
      <c r="O1789">
        <v>10</v>
      </c>
      <c r="P1789" t="s">
        <v>29</v>
      </c>
      <c r="Q1789" t="s">
        <v>30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f t="shared" si="101"/>
        <v>0</v>
      </c>
      <c r="Y1789">
        <f t="shared" si="102"/>
        <v>424.11500823462211</v>
      </c>
    </row>
    <row r="1790" spans="1:25">
      <c r="A1790">
        <v>2020</v>
      </c>
      <c r="B1790" t="s">
        <v>70</v>
      </c>
      <c r="C1790">
        <v>3</v>
      </c>
      <c r="D1790" t="s">
        <v>85</v>
      </c>
      <c r="E1790">
        <v>35</v>
      </c>
      <c r="F1790" t="s">
        <v>27</v>
      </c>
      <c r="G1790">
        <v>4</v>
      </c>
      <c r="H1790" t="s">
        <v>34</v>
      </c>
      <c r="I1790" t="str">
        <f>VLOOKUP(H1790,CODE_SHEET!$A$2:$G$151,3,FALSE)</f>
        <v>Orbicella</v>
      </c>
      <c r="J1790" t="str">
        <f>VLOOKUP(H1790,CODE_SHEET!$A$2:$G$151,4,FALSE)</f>
        <v>annularis</v>
      </c>
      <c r="K1790" s="1">
        <v>10</v>
      </c>
      <c r="L1790" s="1">
        <v>8</v>
      </c>
      <c r="M1790" s="1">
        <v>10</v>
      </c>
      <c r="N1790">
        <f t="shared" si="103"/>
        <v>282.74333882308139</v>
      </c>
      <c r="O1790">
        <v>10</v>
      </c>
      <c r="P1790" t="s">
        <v>29</v>
      </c>
      <c r="Q1790" t="s">
        <v>30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f t="shared" si="101"/>
        <v>0</v>
      </c>
      <c r="Y1790">
        <f t="shared" si="102"/>
        <v>282.74333882308139</v>
      </c>
    </row>
    <row r="1791" spans="1:25">
      <c r="A1791">
        <v>2020</v>
      </c>
      <c r="B1791" t="s">
        <v>70</v>
      </c>
      <c r="C1791">
        <v>3</v>
      </c>
      <c r="D1791" t="s">
        <v>85</v>
      </c>
      <c r="E1791">
        <v>35</v>
      </c>
      <c r="F1791" t="s">
        <v>27</v>
      </c>
      <c r="G1791">
        <v>4</v>
      </c>
      <c r="H1791" t="s">
        <v>33</v>
      </c>
      <c r="I1791" t="str">
        <f>VLOOKUP(H1791,CODE_SHEET!$A$2:$G$151,3,FALSE)</f>
        <v>Agaricia</v>
      </c>
      <c r="J1791" t="str">
        <f>VLOOKUP(H1791,CODE_SHEET!$A$2:$G$151,4,FALSE)</f>
        <v>agaricites</v>
      </c>
      <c r="K1791" s="1">
        <v>25</v>
      </c>
      <c r="L1791" s="1">
        <v>15</v>
      </c>
      <c r="M1791" s="1">
        <v>20</v>
      </c>
      <c r="N1791">
        <f t="shared" si="103"/>
        <v>1256.6370614359173</v>
      </c>
      <c r="O1791">
        <v>10</v>
      </c>
      <c r="P1791" t="s">
        <v>29</v>
      </c>
      <c r="Q1791" t="s">
        <v>30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60</v>
      </c>
      <c r="X1791">
        <f t="shared" si="101"/>
        <v>753.9822368615504</v>
      </c>
      <c r="Y1791">
        <f t="shared" si="102"/>
        <v>502.6548245743669</v>
      </c>
    </row>
    <row r="1792" spans="1:25">
      <c r="A1792">
        <v>2020</v>
      </c>
      <c r="B1792" t="s">
        <v>70</v>
      </c>
      <c r="C1792">
        <v>3</v>
      </c>
      <c r="D1792" t="s">
        <v>85</v>
      </c>
      <c r="E1792">
        <v>35</v>
      </c>
      <c r="F1792" t="s">
        <v>27</v>
      </c>
      <c r="G1792">
        <v>4</v>
      </c>
      <c r="H1792" t="s">
        <v>33</v>
      </c>
      <c r="I1792" t="str">
        <f>VLOOKUP(H1792,CODE_SHEET!$A$2:$G$151,3,FALSE)</f>
        <v>Agaricia</v>
      </c>
      <c r="J1792" t="str">
        <f>VLOOKUP(H1792,CODE_SHEET!$A$2:$G$151,4,FALSE)</f>
        <v>agaricites</v>
      </c>
      <c r="K1792" s="1">
        <v>40</v>
      </c>
      <c r="L1792" s="1">
        <v>25</v>
      </c>
      <c r="M1792" s="1">
        <v>10</v>
      </c>
      <c r="N1792">
        <f t="shared" si="103"/>
        <v>1021.0176124166828</v>
      </c>
      <c r="O1792">
        <v>10</v>
      </c>
      <c r="P1792" t="s">
        <v>29</v>
      </c>
      <c r="Q1792" t="s">
        <v>30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70</v>
      </c>
      <c r="X1792">
        <f t="shared" si="101"/>
        <v>714.71232869167795</v>
      </c>
      <c r="Y1792">
        <f t="shared" si="102"/>
        <v>306.30528372500487</v>
      </c>
    </row>
    <row r="1793" spans="1:25">
      <c r="A1793">
        <v>2020</v>
      </c>
      <c r="B1793" t="s">
        <v>70</v>
      </c>
      <c r="C1793">
        <v>3</v>
      </c>
      <c r="D1793" t="s">
        <v>85</v>
      </c>
      <c r="E1793">
        <v>35</v>
      </c>
      <c r="F1793" t="s">
        <v>27</v>
      </c>
      <c r="G1793">
        <v>4</v>
      </c>
      <c r="H1793" t="s">
        <v>43</v>
      </c>
      <c r="I1793" t="str">
        <f>VLOOKUP(H1793,CODE_SHEET!$A$2:$G$151,3,FALSE)</f>
        <v>Montastraea</v>
      </c>
      <c r="J1793" t="str">
        <f>VLOOKUP(H1793,CODE_SHEET!$A$2:$G$151,4,FALSE)</f>
        <v>cavernosa</v>
      </c>
      <c r="K1793" s="1">
        <v>20</v>
      </c>
      <c r="L1793" s="1">
        <v>10</v>
      </c>
      <c r="M1793" s="1">
        <v>1</v>
      </c>
      <c r="N1793">
        <f t="shared" si="103"/>
        <v>47.123889803846893</v>
      </c>
      <c r="O1793">
        <v>10</v>
      </c>
      <c r="P1793" t="s">
        <v>29</v>
      </c>
      <c r="Q1793" t="s">
        <v>30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f t="shared" si="101"/>
        <v>0</v>
      </c>
      <c r="Y1793">
        <f t="shared" si="102"/>
        <v>47.123889803846893</v>
      </c>
    </row>
    <row r="1794" spans="1:25">
      <c r="A1794">
        <v>2020</v>
      </c>
      <c r="B1794" t="s">
        <v>70</v>
      </c>
      <c r="C1794">
        <v>3</v>
      </c>
      <c r="D1794" t="s">
        <v>85</v>
      </c>
      <c r="E1794">
        <v>35</v>
      </c>
      <c r="F1794" t="s">
        <v>27</v>
      </c>
      <c r="G1794">
        <v>4</v>
      </c>
      <c r="H1794" t="s">
        <v>33</v>
      </c>
      <c r="I1794" t="str">
        <f>VLOOKUP(H1794,CODE_SHEET!$A$2:$G$151,3,FALSE)</f>
        <v>Agaricia</v>
      </c>
      <c r="J1794" t="str">
        <f>VLOOKUP(H1794,CODE_SHEET!$A$2:$G$151,4,FALSE)</f>
        <v>agaricites</v>
      </c>
      <c r="K1794" s="1">
        <v>40</v>
      </c>
      <c r="L1794" s="1">
        <v>30</v>
      </c>
      <c r="M1794" s="1">
        <v>5</v>
      </c>
      <c r="N1794">
        <f t="shared" si="103"/>
        <v>549.77871437821386</v>
      </c>
      <c r="O1794">
        <v>10</v>
      </c>
      <c r="P1794" t="s">
        <v>29</v>
      </c>
      <c r="Q1794" t="s">
        <v>30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25</v>
      </c>
      <c r="X1794">
        <f t="shared" si="101"/>
        <v>137.44467859455347</v>
      </c>
      <c r="Y1794">
        <f t="shared" si="102"/>
        <v>412.3340357836604</v>
      </c>
    </row>
    <row r="1795" spans="1:25">
      <c r="A1795">
        <v>2020</v>
      </c>
      <c r="B1795" t="s">
        <v>70</v>
      </c>
      <c r="C1795">
        <v>3</v>
      </c>
      <c r="D1795" t="s">
        <v>85</v>
      </c>
      <c r="E1795">
        <v>35</v>
      </c>
      <c r="F1795" t="s">
        <v>27</v>
      </c>
      <c r="G1795">
        <v>4</v>
      </c>
      <c r="H1795" t="s">
        <v>33</v>
      </c>
      <c r="I1795" t="str">
        <f>VLOOKUP(H1795,CODE_SHEET!$A$2:$G$151,3,FALSE)</f>
        <v>Agaricia</v>
      </c>
      <c r="J1795" t="str">
        <f>VLOOKUP(H1795,CODE_SHEET!$A$2:$G$151,4,FALSE)</f>
        <v>agaricites</v>
      </c>
      <c r="K1795" s="1">
        <v>40</v>
      </c>
      <c r="L1795" s="1">
        <v>40</v>
      </c>
      <c r="M1795" s="1">
        <v>10</v>
      </c>
      <c r="N1795">
        <f t="shared" si="103"/>
        <v>1256.6370614359173</v>
      </c>
      <c r="O1795">
        <v>10</v>
      </c>
      <c r="P1795" t="s">
        <v>29</v>
      </c>
      <c r="Q1795" t="s">
        <v>30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40</v>
      </c>
      <c r="X1795">
        <f t="shared" si="101"/>
        <v>502.65482457436696</v>
      </c>
      <c r="Y1795">
        <f t="shared" si="102"/>
        <v>753.98223686155029</v>
      </c>
    </row>
    <row r="1796" spans="1:25">
      <c r="A1796">
        <v>2020</v>
      </c>
      <c r="B1796" t="s">
        <v>70</v>
      </c>
      <c r="C1796">
        <v>3</v>
      </c>
      <c r="D1796" t="s">
        <v>85</v>
      </c>
      <c r="E1796">
        <v>35</v>
      </c>
      <c r="F1796" t="s">
        <v>27</v>
      </c>
      <c r="G1796">
        <v>4</v>
      </c>
      <c r="H1796" t="s">
        <v>28</v>
      </c>
      <c r="I1796" t="str">
        <f>VLOOKUP(H1796,CODE_SHEET!$A$2:$G$151,3,FALSE)</f>
        <v>Porites</v>
      </c>
      <c r="J1796" t="str">
        <f>VLOOKUP(H1796,CODE_SHEET!$A$2:$G$151,4,FALSE)</f>
        <v>astreoides</v>
      </c>
      <c r="K1796" s="1">
        <v>30</v>
      </c>
      <c r="L1796" s="1">
        <v>25</v>
      </c>
      <c r="M1796" s="1">
        <v>30</v>
      </c>
      <c r="N1796">
        <f t="shared" si="103"/>
        <v>2591.8139392115791</v>
      </c>
      <c r="O1796">
        <v>10</v>
      </c>
      <c r="P1796" t="s">
        <v>29</v>
      </c>
      <c r="Q1796" t="s">
        <v>30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f t="shared" si="101"/>
        <v>0</v>
      </c>
      <c r="Y1796">
        <f t="shared" si="102"/>
        <v>2591.8139392115791</v>
      </c>
    </row>
    <row r="1797" spans="1:25">
      <c r="A1797">
        <v>2020</v>
      </c>
      <c r="B1797" t="s">
        <v>70</v>
      </c>
      <c r="C1797">
        <v>3</v>
      </c>
      <c r="D1797" t="s">
        <v>85</v>
      </c>
      <c r="E1797">
        <v>35</v>
      </c>
      <c r="F1797" t="s">
        <v>27</v>
      </c>
      <c r="G1797">
        <v>4</v>
      </c>
      <c r="H1797" t="s">
        <v>32</v>
      </c>
      <c r="I1797" t="str">
        <f>VLOOKUP(H1797,CODE_SHEET!$A$2:$G$151,3,FALSE)</f>
        <v>Porites</v>
      </c>
      <c r="J1797" t="str">
        <f>VLOOKUP(H1797,CODE_SHEET!$A$2:$G$151,4,FALSE)</f>
        <v>porites</v>
      </c>
      <c r="K1797" s="1">
        <v>12</v>
      </c>
      <c r="L1797" s="1">
        <v>12</v>
      </c>
      <c r="M1797" s="1">
        <v>3</v>
      </c>
      <c r="N1797">
        <f t="shared" si="103"/>
        <v>113.09733552923255</v>
      </c>
      <c r="O1797">
        <v>10</v>
      </c>
      <c r="P1797" t="s">
        <v>29</v>
      </c>
      <c r="Q1797" t="s">
        <v>30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f t="shared" si="101"/>
        <v>0</v>
      </c>
      <c r="Y1797">
        <f t="shared" si="102"/>
        <v>113.09733552923255</v>
      </c>
    </row>
    <row r="1798" spans="1:25">
      <c r="A1798">
        <v>2020</v>
      </c>
      <c r="B1798" t="s">
        <v>70</v>
      </c>
      <c r="C1798">
        <v>3</v>
      </c>
      <c r="D1798" t="s">
        <v>85</v>
      </c>
      <c r="E1798">
        <v>35</v>
      </c>
      <c r="F1798" t="s">
        <v>27</v>
      </c>
      <c r="G1798">
        <v>4</v>
      </c>
      <c r="H1798" t="s">
        <v>56</v>
      </c>
      <c r="I1798" t="str">
        <f>VLOOKUP(H1798,CODE_SHEET!$A$2:$G$151,3,FALSE)</f>
        <v>Mancina</v>
      </c>
      <c r="J1798" t="str">
        <f>VLOOKUP(H1798,CODE_SHEET!$A$2:$G$151,4,FALSE)</f>
        <v>areolata</v>
      </c>
      <c r="K1798" s="1">
        <v>12</v>
      </c>
      <c r="L1798" s="1">
        <v>7</v>
      </c>
      <c r="M1798" s="1">
        <v>3</v>
      </c>
      <c r="N1798">
        <f t="shared" si="103"/>
        <v>89.535390627309113</v>
      </c>
      <c r="O1798">
        <v>10</v>
      </c>
      <c r="P1798" t="s">
        <v>29</v>
      </c>
      <c r="Q1798" t="s">
        <v>30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f t="shared" si="101"/>
        <v>0</v>
      </c>
      <c r="Y1798">
        <f t="shared" si="102"/>
        <v>89.535390627309113</v>
      </c>
    </row>
    <row r="1799" spans="1:25">
      <c r="A1799">
        <v>2020</v>
      </c>
      <c r="B1799" t="s">
        <v>70</v>
      </c>
      <c r="C1799">
        <v>3</v>
      </c>
      <c r="D1799" t="s">
        <v>85</v>
      </c>
      <c r="E1799">
        <v>35</v>
      </c>
      <c r="F1799" t="s">
        <v>27</v>
      </c>
      <c r="G1799">
        <v>4</v>
      </c>
      <c r="H1799" t="s">
        <v>33</v>
      </c>
      <c r="I1799" t="str">
        <f>VLOOKUP(H1799,CODE_SHEET!$A$2:$G$151,3,FALSE)</f>
        <v>Agaricia</v>
      </c>
      <c r="J1799" t="str">
        <f>VLOOKUP(H1799,CODE_SHEET!$A$2:$G$151,4,FALSE)</f>
        <v>agaricites</v>
      </c>
      <c r="K1799" s="1">
        <v>14</v>
      </c>
      <c r="L1799" s="1">
        <v>7</v>
      </c>
      <c r="M1799" s="1">
        <v>12</v>
      </c>
      <c r="N1799">
        <f t="shared" si="103"/>
        <v>395.84067435231395</v>
      </c>
      <c r="O1799">
        <v>10</v>
      </c>
      <c r="P1799" t="s">
        <v>29</v>
      </c>
      <c r="Q1799" t="s">
        <v>30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30</v>
      </c>
      <c r="X1799">
        <f t="shared" si="101"/>
        <v>118.75220230569418</v>
      </c>
      <c r="Y1799">
        <f t="shared" si="102"/>
        <v>277.08847204661976</v>
      </c>
    </row>
    <row r="1800" spans="1:25">
      <c r="A1800">
        <v>2020</v>
      </c>
      <c r="B1800" t="s">
        <v>70</v>
      </c>
      <c r="C1800">
        <v>3</v>
      </c>
      <c r="D1800" t="s">
        <v>85</v>
      </c>
      <c r="E1800">
        <v>35</v>
      </c>
      <c r="F1800" t="s">
        <v>27</v>
      </c>
      <c r="G1800">
        <v>4</v>
      </c>
      <c r="H1800" t="s">
        <v>32</v>
      </c>
      <c r="I1800" t="str">
        <f>VLOOKUP(H1800,CODE_SHEET!$A$2:$G$151,3,FALSE)</f>
        <v>Porites</v>
      </c>
      <c r="J1800" t="str">
        <f>VLOOKUP(H1800,CODE_SHEET!$A$2:$G$151,4,FALSE)</f>
        <v>porites</v>
      </c>
      <c r="K1800" s="1">
        <v>30</v>
      </c>
      <c r="L1800" s="1">
        <v>20</v>
      </c>
      <c r="M1800" s="1">
        <v>20</v>
      </c>
      <c r="N1800">
        <f t="shared" si="103"/>
        <v>1570.7963267948967</v>
      </c>
      <c r="O1800">
        <v>10</v>
      </c>
      <c r="P1800" t="s">
        <v>29</v>
      </c>
      <c r="Q1800" t="s">
        <v>30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15</v>
      </c>
      <c r="X1800">
        <f t="shared" ref="X1800:X1863" si="104">SUM(U1800:W1800)/100*N1800</f>
        <v>235.61944901923448</v>
      </c>
      <c r="Y1800">
        <f t="shared" ref="Y1800:Y1863" si="105">N1800-X1800</f>
        <v>1335.1768777756622</v>
      </c>
    </row>
    <row r="1801" spans="1:25">
      <c r="A1801">
        <v>2020</v>
      </c>
      <c r="B1801" t="s">
        <v>70</v>
      </c>
      <c r="C1801">
        <v>5</v>
      </c>
      <c r="D1801" t="s">
        <v>86</v>
      </c>
      <c r="E1801">
        <v>33</v>
      </c>
      <c r="F1801" t="s">
        <v>27</v>
      </c>
      <c r="G1801">
        <v>1</v>
      </c>
      <c r="H1801" t="s">
        <v>33</v>
      </c>
      <c r="I1801" t="str">
        <f>VLOOKUP(H1801,CODE_SHEET!$A$2:$G$151,3,FALSE)</f>
        <v>Agaricia</v>
      </c>
      <c r="J1801" t="str">
        <f>VLOOKUP(H1801,CODE_SHEET!$A$2:$G$151,4,FALSE)</f>
        <v>agaricites</v>
      </c>
      <c r="K1801" s="1">
        <v>35</v>
      </c>
      <c r="L1801" s="1">
        <v>20</v>
      </c>
      <c r="M1801" s="1">
        <v>25</v>
      </c>
      <c r="N1801">
        <f t="shared" si="103"/>
        <v>2159.8449493429825</v>
      </c>
      <c r="O1801">
        <v>10</v>
      </c>
      <c r="P1801" t="s">
        <v>29</v>
      </c>
      <c r="Q1801" t="s">
        <v>30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40</v>
      </c>
      <c r="X1801">
        <f t="shared" si="104"/>
        <v>863.93797973719302</v>
      </c>
      <c r="Y1801">
        <f t="shared" si="105"/>
        <v>1295.9069696057895</v>
      </c>
    </row>
    <row r="1802" spans="1:25">
      <c r="A1802">
        <v>2020</v>
      </c>
      <c r="B1802" t="s">
        <v>70</v>
      </c>
      <c r="C1802">
        <v>5</v>
      </c>
      <c r="D1802" t="s">
        <v>86</v>
      </c>
      <c r="E1802">
        <v>33</v>
      </c>
      <c r="F1802" t="s">
        <v>27</v>
      </c>
      <c r="G1802">
        <v>1</v>
      </c>
      <c r="H1802" t="s">
        <v>28</v>
      </c>
      <c r="I1802" t="str">
        <f>VLOOKUP(H1802,CODE_SHEET!$A$2:$G$151,3,FALSE)</f>
        <v>Porites</v>
      </c>
      <c r="J1802" t="str">
        <f>VLOOKUP(H1802,CODE_SHEET!$A$2:$G$151,4,FALSE)</f>
        <v>astreoides</v>
      </c>
      <c r="K1802" s="1">
        <v>16</v>
      </c>
      <c r="L1802" s="1">
        <v>10</v>
      </c>
      <c r="M1802" s="1">
        <v>4</v>
      </c>
      <c r="N1802">
        <f t="shared" si="103"/>
        <v>163.36281798666926</v>
      </c>
      <c r="O1802">
        <v>10</v>
      </c>
      <c r="P1802" t="s">
        <v>29</v>
      </c>
      <c r="Q1802" t="s">
        <v>30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f t="shared" si="104"/>
        <v>0</v>
      </c>
      <c r="Y1802">
        <f t="shared" si="105"/>
        <v>163.36281798666926</v>
      </c>
    </row>
    <row r="1803" spans="1:25">
      <c r="A1803">
        <v>2020</v>
      </c>
      <c r="B1803" t="s">
        <v>70</v>
      </c>
      <c r="C1803">
        <v>5</v>
      </c>
      <c r="D1803" t="s">
        <v>86</v>
      </c>
      <c r="E1803">
        <v>33</v>
      </c>
      <c r="F1803" t="s">
        <v>27</v>
      </c>
      <c r="G1803">
        <v>1</v>
      </c>
      <c r="H1803" t="s">
        <v>33</v>
      </c>
      <c r="I1803" t="str">
        <f>VLOOKUP(H1803,CODE_SHEET!$A$2:$G$151,3,FALSE)</f>
        <v>Agaricia</v>
      </c>
      <c r="J1803" t="str">
        <f>VLOOKUP(H1803,CODE_SHEET!$A$2:$G$151,4,FALSE)</f>
        <v>agaricites</v>
      </c>
      <c r="K1803" s="1">
        <v>35</v>
      </c>
      <c r="L1803" s="1">
        <v>20</v>
      </c>
      <c r="M1803" s="1">
        <v>20</v>
      </c>
      <c r="N1803">
        <f t="shared" si="103"/>
        <v>1727.875959474386</v>
      </c>
      <c r="O1803">
        <v>10</v>
      </c>
      <c r="P1803" t="s">
        <v>29</v>
      </c>
      <c r="Q1803" t="s">
        <v>30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35</v>
      </c>
      <c r="X1803">
        <f t="shared" si="104"/>
        <v>604.75658581603511</v>
      </c>
      <c r="Y1803">
        <f t="shared" si="105"/>
        <v>1123.1193736583509</v>
      </c>
    </row>
    <row r="1804" spans="1:25">
      <c r="A1804">
        <v>2020</v>
      </c>
      <c r="B1804" t="s">
        <v>70</v>
      </c>
      <c r="C1804">
        <v>5</v>
      </c>
      <c r="D1804" t="s">
        <v>86</v>
      </c>
      <c r="E1804">
        <v>33</v>
      </c>
      <c r="F1804" t="s">
        <v>27</v>
      </c>
      <c r="G1804">
        <v>1</v>
      </c>
      <c r="H1804" t="s">
        <v>32</v>
      </c>
      <c r="I1804" t="str">
        <f>VLOOKUP(H1804,CODE_SHEET!$A$2:$G$151,3,FALSE)</f>
        <v>Porites</v>
      </c>
      <c r="J1804" t="str">
        <f>VLOOKUP(H1804,CODE_SHEET!$A$2:$G$151,4,FALSE)</f>
        <v>porites</v>
      </c>
      <c r="K1804" s="1">
        <v>32</v>
      </c>
      <c r="L1804" s="1">
        <v>25</v>
      </c>
      <c r="M1804" s="1">
        <v>10</v>
      </c>
      <c r="N1804">
        <f t="shared" si="103"/>
        <v>895.35390627309107</v>
      </c>
      <c r="O1804">
        <v>10</v>
      </c>
      <c r="P1804" t="s">
        <v>29</v>
      </c>
      <c r="Q1804" t="s">
        <v>30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10</v>
      </c>
      <c r="X1804">
        <f t="shared" si="104"/>
        <v>89.535390627309113</v>
      </c>
      <c r="Y1804">
        <f t="shared" si="105"/>
        <v>805.81851564578199</v>
      </c>
    </row>
    <row r="1805" spans="1:25">
      <c r="A1805">
        <v>2020</v>
      </c>
      <c r="B1805" t="s">
        <v>70</v>
      </c>
      <c r="C1805">
        <v>5</v>
      </c>
      <c r="D1805" t="s">
        <v>86</v>
      </c>
      <c r="E1805">
        <v>33</v>
      </c>
      <c r="F1805" t="s">
        <v>27</v>
      </c>
      <c r="G1805">
        <v>1</v>
      </c>
      <c r="H1805" t="s">
        <v>34</v>
      </c>
      <c r="I1805" t="str">
        <f>VLOOKUP(H1805,CODE_SHEET!$A$2:$G$151,3,FALSE)</f>
        <v>Orbicella</v>
      </c>
      <c r="J1805" t="str">
        <f>VLOOKUP(H1805,CODE_SHEET!$A$2:$G$151,4,FALSE)</f>
        <v>annularis</v>
      </c>
      <c r="K1805" s="1">
        <v>25</v>
      </c>
      <c r="L1805" s="1">
        <v>15</v>
      </c>
      <c r="M1805" s="1">
        <v>10</v>
      </c>
      <c r="N1805">
        <f t="shared" si="103"/>
        <v>628.31853071795865</v>
      </c>
      <c r="O1805">
        <v>10</v>
      </c>
      <c r="P1805" t="s">
        <v>29</v>
      </c>
      <c r="Q1805" t="s">
        <v>30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f t="shared" si="104"/>
        <v>0</v>
      </c>
      <c r="Y1805">
        <f t="shared" si="105"/>
        <v>628.31853071795865</v>
      </c>
    </row>
    <row r="1806" spans="1:25">
      <c r="A1806">
        <v>2020</v>
      </c>
      <c r="B1806" t="s">
        <v>70</v>
      </c>
      <c r="C1806">
        <v>5</v>
      </c>
      <c r="D1806" t="s">
        <v>86</v>
      </c>
      <c r="E1806">
        <v>33</v>
      </c>
      <c r="F1806" t="s">
        <v>27</v>
      </c>
      <c r="G1806">
        <v>1</v>
      </c>
      <c r="H1806" t="s">
        <v>28</v>
      </c>
      <c r="I1806" t="str">
        <f>VLOOKUP(H1806,CODE_SHEET!$A$2:$G$151,3,FALSE)</f>
        <v>Porites</v>
      </c>
      <c r="J1806" t="str">
        <f>VLOOKUP(H1806,CODE_SHEET!$A$2:$G$151,4,FALSE)</f>
        <v>astreoides</v>
      </c>
      <c r="K1806" s="1">
        <v>25</v>
      </c>
      <c r="L1806" s="1">
        <v>20</v>
      </c>
      <c r="M1806" s="1">
        <v>5</v>
      </c>
      <c r="N1806">
        <f t="shared" si="103"/>
        <v>353.42917352885172</v>
      </c>
      <c r="O1806">
        <v>10</v>
      </c>
      <c r="P1806" t="s">
        <v>29</v>
      </c>
      <c r="Q1806" t="s">
        <v>30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f t="shared" si="104"/>
        <v>0</v>
      </c>
      <c r="Y1806">
        <f t="shared" si="105"/>
        <v>353.42917352885172</v>
      </c>
    </row>
    <row r="1807" spans="1:25">
      <c r="A1807">
        <v>2020</v>
      </c>
      <c r="B1807" t="s">
        <v>70</v>
      </c>
      <c r="C1807">
        <v>5</v>
      </c>
      <c r="D1807" t="s">
        <v>86</v>
      </c>
      <c r="E1807">
        <v>33</v>
      </c>
      <c r="F1807" t="s">
        <v>27</v>
      </c>
      <c r="G1807">
        <v>1</v>
      </c>
      <c r="H1807" t="s">
        <v>28</v>
      </c>
      <c r="I1807" t="str">
        <f>VLOOKUP(H1807,CODE_SHEET!$A$2:$G$151,3,FALSE)</f>
        <v>Porites</v>
      </c>
      <c r="J1807" t="str">
        <f>VLOOKUP(H1807,CODE_SHEET!$A$2:$G$151,4,FALSE)</f>
        <v>astreoides</v>
      </c>
      <c r="K1807" s="1">
        <v>15</v>
      </c>
      <c r="L1807" s="1">
        <v>6</v>
      </c>
      <c r="M1807" s="1">
        <v>5</v>
      </c>
      <c r="N1807">
        <f t="shared" si="103"/>
        <v>164.93361431346415</v>
      </c>
      <c r="O1807">
        <v>10</v>
      </c>
      <c r="P1807" t="s">
        <v>29</v>
      </c>
      <c r="Q1807" t="s">
        <v>30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f t="shared" si="104"/>
        <v>0</v>
      </c>
      <c r="Y1807">
        <f t="shared" si="105"/>
        <v>164.93361431346415</v>
      </c>
    </row>
    <row r="1808" spans="1:25">
      <c r="A1808">
        <v>2020</v>
      </c>
      <c r="B1808" t="s">
        <v>70</v>
      </c>
      <c r="C1808">
        <v>5</v>
      </c>
      <c r="D1808" t="s">
        <v>86</v>
      </c>
      <c r="E1808">
        <v>33</v>
      </c>
      <c r="F1808" t="s">
        <v>27</v>
      </c>
      <c r="G1808">
        <v>1</v>
      </c>
      <c r="H1808" t="s">
        <v>28</v>
      </c>
      <c r="I1808" t="str">
        <f>VLOOKUP(H1808,CODE_SHEET!$A$2:$G$151,3,FALSE)</f>
        <v>Porites</v>
      </c>
      <c r="J1808" t="str">
        <f>VLOOKUP(H1808,CODE_SHEET!$A$2:$G$151,4,FALSE)</f>
        <v>astreoides</v>
      </c>
      <c r="K1808" s="1">
        <v>18</v>
      </c>
      <c r="L1808" s="1">
        <v>18</v>
      </c>
      <c r="M1808" s="1">
        <v>15</v>
      </c>
      <c r="N1808">
        <f t="shared" si="103"/>
        <v>848.23001646924411</v>
      </c>
      <c r="O1808">
        <v>10</v>
      </c>
      <c r="P1808" t="s">
        <v>29</v>
      </c>
      <c r="Q1808" t="s">
        <v>30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5</v>
      </c>
      <c r="X1808">
        <f t="shared" si="104"/>
        <v>42.411500823462205</v>
      </c>
      <c r="Y1808">
        <f t="shared" si="105"/>
        <v>805.81851564578187</v>
      </c>
    </row>
    <row r="1809" spans="1:25">
      <c r="A1809">
        <v>2020</v>
      </c>
      <c r="B1809" t="s">
        <v>70</v>
      </c>
      <c r="C1809">
        <v>5</v>
      </c>
      <c r="D1809" t="s">
        <v>86</v>
      </c>
      <c r="E1809">
        <v>33</v>
      </c>
      <c r="F1809" t="s">
        <v>27</v>
      </c>
      <c r="G1809">
        <v>1</v>
      </c>
      <c r="H1809" t="s">
        <v>28</v>
      </c>
      <c r="I1809" t="str">
        <f>VLOOKUP(H1809,CODE_SHEET!$A$2:$G$151,3,FALSE)</f>
        <v>Porites</v>
      </c>
      <c r="J1809" t="str">
        <f>VLOOKUP(H1809,CODE_SHEET!$A$2:$G$151,4,FALSE)</f>
        <v>astreoides</v>
      </c>
      <c r="K1809" s="1">
        <v>28</v>
      </c>
      <c r="L1809" s="1">
        <v>23</v>
      </c>
      <c r="M1809" s="1">
        <v>18</v>
      </c>
      <c r="N1809">
        <f t="shared" si="103"/>
        <v>1441.991027997715</v>
      </c>
      <c r="O1809">
        <v>10</v>
      </c>
      <c r="P1809" t="s">
        <v>29</v>
      </c>
      <c r="Q1809" t="s">
        <v>30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5</v>
      </c>
      <c r="X1809">
        <f t="shared" si="104"/>
        <v>72.099551399885755</v>
      </c>
      <c r="Y1809">
        <f t="shared" si="105"/>
        <v>1369.8914765978293</v>
      </c>
    </row>
    <row r="1810" spans="1:25">
      <c r="A1810">
        <v>2020</v>
      </c>
      <c r="B1810" t="s">
        <v>70</v>
      </c>
      <c r="C1810">
        <v>5</v>
      </c>
      <c r="D1810" t="s">
        <v>86</v>
      </c>
      <c r="E1810">
        <v>33</v>
      </c>
      <c r="F1810" t="s">
        <v>27</v>
      </c>
      <c r="G1810">
        <v>1</v>
      </c>
      <c r="H1810" t="s">
        <v>28</v>
      </c>
      <c r="I1810" t="str">
        <f>VLOOKUP(H1810,CODE_SHEET!$A$2:$G$151,3,FALSE)</f>
        <v>Porites</v>
      </c>
      <c r="J1810" t="str">
        <f>VLOOKUP(H1810,CODE_SHEET!$A$2:$G$151,4,FALSE)</f>
        <v>astreoides</v>
      </c>
      <c r="K1810" s="1">
        <v>11</v>
      </c>
      <c r="L1810" s="1">
        <v>9</v>
      </c>
      <c r="M1810" s="1">
        <v>3</v>
      </c>
      <c r="N1810">
        <f t="shared" si="103"/>
        <v>94.247779607693786</v>
      </c>
      <c r="O1810">
        <v>10</v>
      </c>
      <c r="P1810" t="s">
        <v>29</v>
      </c>
      <c r="Q1810" t="s">
        <v>30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f t="shared" si="104"/>
        <v>0</v>
      </c>
      <c r="Y1810">
        <f t="shared" si="105"/>
        <v>94.247779607693786</v>
      </c>
    </row>
    <row r="1811" spans="1:25">
      <c r="A1811">
        <v>2020</v>
      </c>
      <c r="B1811" t="s">
        <v>70</v>
      </c>
      <c r="C1811">
        <v>5</v>
      </c>
      <c r="D1811" t="s">
        <v>86</v>
      </c>
      <c r="E1811">
        <v>33</v>
      </c>
      <c r="F1811" t="s">
        <v>27</v>
      </c>
      <c r="G1811">
        <v>1</v>
      </c>
      <c r="H1811" t="s">
        <v>33</v>
      </c>
      <c r="I1811" t="str">
        <f>VLOOKUP(H1811,CODE_SHEET!$A$2:$G$151,3,FALSE)</f>
        <v>Agaricia</v>
      </c>
      <c r="J1811" t="str">
        <f>VLOOKUP(H1811,CODE_SHEET!$A$2:$G$151,4,FALSE)</f>
        <v>agaricites</v>
      </c>
      <c r="K1811" s="1">
        <v>22</v>
      </c>
      <c r="L1811" s="1">
        <v>12</v>
      </c>
      <c r="M1811" s="1">
        <v>1</v>
      </c>
      <c r="N1811">
        <f t="shared" si="103"/>
        <v>53.407075111026479</v>
      </c>
      <c r="O1811">
        <v>10</v>
      </c>
      <c r="P1811" t="s">
        <v>29</v>
      </c>
      <c r="Q1811" t="s">
        <v>30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f t="shared" si="104"/>
        <v>0</v>
      </c>
      <c r="Y1811">
        <f t="shared" si="105"/>
        <v>53.407075111026479</v>
      </c>
    </row>
    <row r="1812" spans="1:25">
      <c r="A1812">
        <v>2020</v>
      </c>
      <c r="B1812" t="s">
        <v>70</v>
      </c>
      <c r="C1812">
        <v>5</v>
      </c>
      <c r="D1812" t="s">
        <v>86</v>
      </c>
      <c r="E1812">
        <v>33</v>
      </c>
      <c r="F1812" t="s">
        <v>27</v>
      </c>
      <c r="G1812">
        <v>1</v>
      </c>
      <c r="H1812" t="s">
        <v>62</v>
      </c>
      <c r="I1812" t="str">
        <f>VLOOKUP(H1812,CODE_SHEET!$A$2:$G$151,3,FALSE)</f>
        <v>Millepora</v>
      </c>
      <c r="J1812" t="str">
        <f>VLOOKUP(H1812,CODE_SHEET!$A$2:$G$151,4,FALSE)</f>
        <v>alcicornis</v>
      </c>
      <c r="K1812" s="1">
        <v>10</v>
      </c>
      <c r="L1812" s="1">
        <v>5</v>
      </c>
      <c r="M1812" s="1">
        <v>6</v>
      </c>
      <c r="N1812">
        <f t="shared" si="103"/>
        <v>141.37166941154067</v>
      </c>
      <c r="O1812">
        <v>10</v>
      </c>
      <c r="P1812" t="s">
        <v>29</v>
      </c>
      <c r="Q1812" t="s">
        <v>30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f t="shared" si="104"/>
        <v>0</v>
      </c>
      <c r="Y1812">
        <f t="shared" si="105"/>
        <v>141.37166941154067</v>
      </c>
    </row>
    <row r="1813" spans="1:25">
      <c r="A1813">
        <v>2020</v>
      </c>
      <c r="B1813" t="s">
        <v>70</v>
      </c>
      <c r="C1813">
        <v>5</v>
      </c>
      <c r="D1813" t="s">
        <v>86</v>
      </c>
      <c r="E1813">
        <v>33</v>
      </c>
      <c r="F1813" t="s">
        <v>27</v>
      </c>
      <c r="G1813">
        <v>1</v>
      </c>
      <c r="H1813" t="s">
        <v>65</v>
      </c>
      <c r="I1813" t="str">
        <f>VLOOKUP(H1813,CODE_SHEET!$A$2:$G$151,3,FALSE)</f>
        <v>Isophyllia</v>
      </c>
      <c r="J1813" t="str">
        <f>VLOOKUP(H1813,CODE_SHEET!$A$2:$G$151,4,FALSE)</f>
        <v>sinuosa</v>
      </c>
      <c r="K1813" s="1">
        <v>11</v>
      </c>
      <c r="L1813" s="1">
        <v>8</v>
      </c>
      <c r="M1813" s="1">
        <v>1</v>
      </c>
      <c r="N1813">
        <f t="shared" si="103"/>
        <v>29.845130209103033</v>
      </c>
      <c r="O1813">
        <v>10</v>
      </c>
      <c r="P1813" t="s">
        <v>29</v>
      </c>
      <c r="Q1813" t="s">
        <v>30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f t="shared" si="104"/>
        <v>0</v>
      </c>
      <c r="Y1813">
        <f t="shared" si="105"/>
        <v>29.845130209103033</v>
      </c>
    </row>
    <row r="1814" spans="1:25">
      <c r="A1814">
        <v>2020</v>
      </c>
      <c r="B1814" t="s">
        <v>70</v>
      </c>
      <c r="C1814">
        <v>5</v>
      </c>
      <c r="D1814" t="s">
        <v>86</v>
      </c>
      <c r="E1814">
        <v>33</v>
      </c>
      <c r="F1814" t="s">
        <v>27</v>
      </c>
      <c r="G1814">
        <v>1</v>
      </c>
      <c r="H1814" t="s">
        <v>28</v>
      </c>
      <c r="I1814" t="str">
        <f>VLOOKUP(H1814,CODE_SHEET!$A$2:$G$151,3,FALSE)</f>
        <v>Porites</v>
      </c>
      <c r="J1814" t="str">
        <f>VLOOKUP(H1814,CODE_SHEET!$A$2:$G$151,4,FALSE)</f>
        <v>astreoides</v>
      </c>
      <c r="K1814" s="1">
        <v>14</v>
      </c>
      <c r="L1814" s="1">
        <v>12</v>
      </c>
      <c r="M1814" s="1">
        <v>8</v>
      </c>
      <c r="N1814">
        <f t="shared" si="103"/>
        <v>326.72563597333851</v>
      </c>
      <c r="O1814">
        <v>10</v>
      </c>
      <c r="P1814" t="s">
        <v>29</v>
      </c>
      <c r="Q1814" t="s">
        <v>30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f t="shared" si="104"/>
        <v>0</v>
      </c>
      <c r="Y1814">
        <f t="shared" si="105"/>
        <v>326.72563597333851</v>
      </c>
    </row>
    <row r="1815" spans="1:25">
      <c r="A1815">
        <v>2020</v>
      </c>
      <c r="B1815" t="s">
        <v>70</v>
      </c>
      <c r="C1815">
        <v>5</v>
      </c>
      <c r="D1815" t="s">
        <v>86</v>
      </c>
      <c r="E1815">
        <v>33</v>
      </c>
      <c r="F1815" t="s">
        <v>27</v>
      </c>
      <c r="G1815">
        <v>1</v>
      </c>
      <c r="H1815" t="s">
        <v>28</v>
      </c>
      <c r="I1815" t="str">
        <f>VLOOKUP(H1815,CODE_SHEET!$A$2:$G$151,3,FALSE)</f>
        <v>Porites</v>
      </c>
      <c r="J1815" t="str">
        <f>VLOOKUP(H1815,CODE_SHEET!$A$2:$G$151,4,FALSE)</f>
        <v>astreoides</v>
      </c>
      <c r="K1815" s="1">
        <v>11</v>
      </c>
      <c r="L1815" s="1">
        <v>11</v>
      </c>
      <c r="M1815" s="1">
        <v>4</v>
      </c>
      <c r="N1815">
        <f t="shared" si="103"/>
        <v>138.23007675795088</v>
      </c>
      <c r="O1815">
        <v>10</v>
      </c>
      <c r="P1815" t="s">
        <v>29</v>
      </c>
      <c r="Q1815" t="s">
        <v>30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f t="shared" si="104"/>
        <v>0</v>
      </c>
      <c r="Y1815">
        <f t="shared" si="105"/>
        <v>138.23007675795088</v>
      </c>
    </row>
    <row r="1816" spans="1:25">
      <c r="A1816">
        <v>2020</v>
      </c>
      <c r="B1816" t="s">
        <v>70</v>
      </c>
      <c r="C1816">
        <v>5</v>
      </c>
      <c r="D1816" t="s">
        <v>86</v>
      </c>
      <c r="E1816">
        <v>33</v>
      </c>
      <c r="F1816" t="s">
        <v>27</v>
      </c>
      <c r="G1816">
        <v>1</v>
      </c>
      <c r="H1816" t="s">
        <v>28</v>
      </c>
      <c r="I1816" t="str">
        <f>VLOOKUP(H1816,CODE_SHEET!$A$2:$G$151,3,FALSE)</f>
        <v>Porites</v>
      </c>
      <c r="J1816" t="str">
        <f>VLOOKUP(H1816,CODE_SHEET!$A$2:$G$151,4,FALSE)</f>
        <v>astreoides</v>
      </c>
      <c r="K1816" s="1">
        <v>35</v>
      </c>
      <c r="L1816" s="1">
        <v>35</v>
      </c>
      <c r="M1816" s="1">
        <v>20</v>
      </c>
      <c r="N1816">
        <f t="shared" si="103"/>
        <v>2199.114857512855</v>
      </c>
      <c r="O1816">
        <v>10</v>
      </c>
      <c r="P1816" t="s">
        <v>29</v>
      </c>
      <c r="Q1816" t="s">
        <v>30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f t="shared" si="104"/>
        <v>0</v>
      </c>
      <c r="Y1816">
        <f t="shared" si="105"/>
        <v>2199.114857512855</v>
      </c>
    </row>
    <row r="1817" spans="1:25">
      <c r="A1817">
        <v>2020</v>
      </c>
      <c r="B1817" t="s">
        <v>70</v>
      </c>
      <c r="C1817">
        <v>5</v>
      </c>
      <c r="D1817" t="s">
        <v>86</v>
      </c>
      <c r="E1817">
        <v>33</v>
      </c>
      <c r="F1817" t="s">
        <v>27</v>
      </c>
      <c r="G1817">
        <v>1</v>
      </c>
      <c r="H1817" t="s">
        <v>62</v>
      </c>
      <c r="I1817" t="str">
        <f>VLOOKUP(H1817,CODE_SHEET!$A$2:$G$151,3,FALSE)</f>
        <v>Millepora</v>
      </c>
      <c r="J1817" t="str">
        <f>VLOOKUP(H1817,CODE_SHEET!$A$2:$G$151,4,FALSE)</f>
        <v>alcicornis</v>
      </c>
      <c r="K1817" s="1">
        <v>13</v>
      </c>
      <c r="L1817" s="1">
        <v>6</v>
      </c>
      <c r="M1817" s="1">
        <v>10</v>
      </c>
      <c r="N1817">
        <f t="shared" si="103"/>
        <v>298.45130209103036</v>
      </c>
      <c r="O1817">
        <v>10</v>
      </c>
      <c r="P1817" t="s">
        <v>29</v>
      </c>
      <c r="Q1817" t="s">
        <v>30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f t="shared" si="104"/>
        <v>0</v>
      </c>
      <c r="Y1817">
        <f t="shared" si="105"/>
        <v>298.45130209103036</v>
      </c>
    </row>
    <row r="1818" spans="1:25">
      <c r="A1818">
        <v>2020</v>
      </c>
      <c r="B1818" t="s">
        <v>70</v>
      </c>
      <c r="C1818">
        <v>5</v>
      </c>
      <c r="D1818" t="s">
        <v>86</v>
      </c>
      <c r="E1818">
        <v>33</v>
      </c>
      <c r="F1818" t="s">
        <v>27</v>
      </c>
      <c r="G1818">
        <v>1</v>
      </c>
      <c r="H1818" t="s">
        <v>28</v>
      </c>
      <c r="I1818" t="str">
        <f>VLOOKUP(H1818,CODE_SHEET!$A$2:$G$151,3,FALSE)</f>
        <v>Porites</v>
      </c>
      <c r="J1818" t="str">
        <f>VLOOKUP(H1818,CODE_SHEET!$A$2:$G$151,4,FALSE)</f>
        <v>astreoides</v>
      </c>
      <c r="K1818" s="1">
        <v>12</v>
      </c>
      <c r="L1818" s="1">
        <v>12</v>
      </c>
      <c r="M1818" s="1">
        <v>10</v>
      </c>
      <c r="N1818">
        <f t="shared" si="103"/>
        <v>376.99111843077515</v>
      </c>
      <c r="O1818">
        <v>10</v>
      </c>
      <c r="P1818" t="s">
        <v>29</v>
      </c>
      <c r="Q1818" t="s">
        <v>30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f t="shared" si="104"/>
        <v>0</v>
      </c>
      <c r="Y1818">
        <f t="shared" si="105"/>
        <v>376.99111843077515</v>
      </c>
    </row>
    <row r="1819" spans="1:25">
      <c r="A1819">
        <v>2020</v>
      </c>
      <c r="B1819" t="s">
        <v>70</v>
      </c>
      <c r="C1819">
        <v>5</v>
      </c>
      <c r="D1819" t="s">
        <v>86</v>
      </c>
      <c r="E1819">
        <v>33</v>
      </c>
      <c r="F1819" t="s">
        <v>27</v>
      </c>
      <c r="G1819">
        <v>1</v>
      </c>
      <c r="H1819" t="s">
        <v>33</v>
      </c>
      <c r="I1819" t="str">
        <f>VLOOKUP(H1819,CODE_SHEET!$A$2:$G$151,3,FALSE)</f>
        <v>Agaricia</v>
      </c>
      <c r="J1819" t="str">
        <f>VLOOKUP(H1819,CODE_SHEET!$A$2:$G$151,4,FALSE)</f>
        <v>agaricites</v>
      </c>
      <c r="K1819" s="1">
        <v>13</v>
      </c>
      <c r="L1819" s="1">
        <v>11</v>
      </c>
      <c r="M1819" s="1">
        <v>1</v>
      </c>
      <c r="N1819">
        <f t="shared" si="103"/>
        <v>37.699111843077517</v>
      </c>
      <c r="O1819">
        <v>10</v>
      </c>
      <c r="P1819" t="s">
        <v>29</v>
      </c>
      <c r="Q1819" t="s">
        <v>30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f t="shared" si="104"/>
        <v>0</v>
      </c>
      <c r="Y1819">
        <f t="shared" si="105"/>
        <v>37.699111843077517</v>
      </c>
    </row>
    <row r="1820" spans="1:25">
      <c r="A1820">
        <v>2020</v>
      </c>
      <c r="B1820" t="s">
        <v>70</v>
      </c>
      <c r="C1820">
        <v>5</v>
      </c>
      <c r="D1820" t="s">
        <v>86</v>
      </c>
      <c r="E1820">
        <v>33</v>
      </c>
      <c r="F1820" t="s">
        <v>27</v>
      </c>
      <c r="G1820">
        <v>1</v>
      </c>
      <c r="H1820" t="s">
        <v>33</v>
      </c>
      <c r="I1820" t="str">
        <f>VLOOKUP(H1820,CODE_SHEET!$A$2:$G$151,3,FALSE)</f>
        <v>Agaricia</v>
      </c>
      <c r="J1820" t="str">
        <f>VLOOKUP(H1820,CODE_SHEET!$A$2:$G$151,4,FALSE)</f>
        <v>agaricites</v>
      </c>
      <c r="K1820" s="1">
        <v>15</v>
      </c>
      <c r="L1820" s="1">
        <v>10</v>
      </c>
      <c r="M1820" s="1">
        <v>1</v>
      </c>
      <c r="N1820">
        <f t="shared" si="103"/>
        <v>39.269908169872409</v>
      </c>
      <c r="O1820">
        <v>10</v>
      </c>
      <c r="P1820" t="s">
        <v>29</v>
      </c>
      <c r="Q1820" t="s">
        <v>30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f t="shared" si="104"/>
        <v>0</v>
      </c>
      <c r="Y1820">
        <f t="shared" si="105"/>
        <v>39.269908169872409</v>
      </c>
    </row>
    <row r="1821" spans="1:25">
      <c r="A1821">
        <v>2020</v>
      </c>
      <c r="B1821" t="s">
        <v>70</v>
      </c>
      <c r="C1821">
        <v>5</v>
      </c>
      <c r="D1821" t="s">
        <v>86</v>
      </c>
      <c r="E1821">
        <v>33</v>
      </c>
      <c r="F1821" t="s">
        <v>27</v>
      </c>
      <c r="G1821">
        <v>1</v>
      </c>
      <c r="H1821" t="s">
        <v>33</v>
      </c>
      <c r="I1821" t="str">
        <f>VLOOKUP(H1821,CODE_SHEET!$A$2:$G$151,3,FALSE)</f>
        <v>Agaricia</v>
      </c>
      <c r="J1821" t="str">
        <f>VLOOKUP(H1821,CODE_SHEET!$A$2:$G$151,4,FALSE)</f>
        <v>agaricites</v>
      </c>
      <c r="K1821" s="1">
        <v>14</v>
      </c>
      <c r="L1821" s="1">
        <v>10</v>
      </c>
      <c r="M1821" s="1">
        <v>6</v>
      </c>
      <c r="N1821">
        <f t="shared" si="103"/>
        <v>226.1946710584651</v>
      </c>
      <c r="O1821">
        <v>10</v>
      </c>
      <c r="P1821" t="s">
        <v>29</v>
      </c>
      <c r="Q1821" t="s">
        <v>30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f t="shared" si="104"/>
        <v>0</v>
      </c>
      <c r="Y1821">
        <f t="shared" si="105"/>
        <v>226.1946710584651</v>
      </c>
    </row>
    <row r="1822" spans="1:25">
      <c r="A1822">
        <v>2020</v>
      </c>
      <c r="B1822" t="s">
        <v>70</v>
      </c>
      <c r="C1822">
        <v>5</v>
      </c>
      <c r="D1822" t="s">
        <v>86</v>
      </c>
      <c r="E1822">
        <v>33</v>
      </c>
      <c r="F1822" t="s">
        <v>27</v>
      </c>
      <c r="G1822">
        <v>1</v>
      </c>
      <c r="H1822" t="s">
        <v>33</v>
      </c>
      <c r="I1822" t="str">
        <f>VLOOKUP(H1822,CODE_SHEET!$A$2:$G$151,3,FALSE)</f>
        <v>Agaricia</v>
      </c>
      <c r="J1822" t="str">
        <f>VLOOKUP(H1822,CODE_SHEET!$A$2:$G$151,4,FALSE)</f>
        <v>agaricites</v>
      </c>
      <c r="K1822" s="1">
        <v>15</v>
      </c>
      <c r="L1822" s="1">
        <v>15</v>
      </c>
      <c r="M1822" s="1">
        <v>8</v>
      </c>
      <c r="N1822">
        <f t="shared" si="103"/>
        <v>376.99111843077515</v>
      </c>
      <c r="O1822">
        <v>10</v>
      </c>
      <c r="P1822" t="s">
        <v>41</v>
      </c>
      <c r="Q1822" t="s">
        <v>45</v>
      </c>
      <c r="R1822">
        <v>0</v>
      </c>
      <c r="S1822">
        <v>0</v>
      </c>
      <c r="T1822">
        <v>0</v>
      </c>
      <c r="U1822">
        <v>0</v>
      </c>
      <c r="V1822">
        <v>15</v>
      </c>
      <c r="W1822">
        <v>0</v>
      </c>
      <c r="X1822">
        <f t="shared" si="104"/>
        <v>56.548667764616269</v>
      </c>
      <c r="Y1822">
        <f t="shared" si="105"/>
        <v>320.44245066615889</v>
      </c>
    </row>
    <row r="1823" spans="1:25">
      <c r="A1823">
        <v>2020</v>
      </c>
      <c r="B1823" t="s">
        <v>70</v>
      </c>
      <c r="C1823">
        <v>5</v>
      </c>
      <c r="D1823" t="s">
        <v>86</v>
      </c>
      <c r="E1823">
        <v>33</v>
      </c>
      <c r="F1823" t="s">
        <v>27</v>
      </c>
      <c r="G1823">
        <v>1</v>
      </c>
      <c r="H1823" t="s">
        <v>33</v>
      </c>
      <c r="I1823" t="str">
        <f>VLOOKUP(H1823,CODE_SHEET!$A$2:$G$151,3,FALSE)</f>
        <v>Agaricia</v>
      </c>
      <c r="J1823" t="str">
        <f>VLOOKUP(H1823,CODE_SHEET!$A$2:$G$151,4,FALSE)</f>
        <v>agaricites</v>
      </c>
      <c r="K1823" s="1">
        <v>18</v>
      </c>
      <c r="L1823" s="1">
        <v>7</v>
      </c>
      <c r="M1823" s="1">
        <v>18</v>
      </c>
      <c r="N1823">
        <f t="shared" si="103"/>
        <v>706.85834705770344</v>
      </c>
      <c r="O1823">
        <v>10</v>
      </c>
      <c r="P1823" t="s">
        <v>41</v>
      </c>
      <c r="Q1823" t="s">
        <v>45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15</v>
      </c>
      <c r="X1823">
        <f t="shared" si="104"/>
        <v>106.02875205865551</v>
      </c>
      <c r="Y1823">
        <f t="shared" si="105"/>
        <v>600.82959499904791</v>
      </c>
    </row>
    <row r="1824" spans="1:25">
      <c r="A1824">
        <v>2020</v>
      </c>
      <c r="B1824" t="s">
        <v>70</v>
      </c>
      <c r="C1824">
        <v>5</v>
      </c>
      <c r="D1824" t="s">
        <v>86</v>
      </c>
      <c r="E1824">
        <v>33</v>
      </c>
      <c r="F1824" t="s">
        <v>27</v>
      </c>
      <c r="G1824">
        <v>1</v>
      </c>
      <c r="H1824" t="s">
        <v>33</v>
      </c>
      <c r="I1824" t="str">
        <f>VLOOKUP(H1824,CODE_SHEET!$A$2:$G$151,3,FALSE)</f>
        <v>Agaricia</v>
      </c>
      <c r="J1824" t="str">
        <f>VLOOKUP(H1824,CODE_SHEET!$A$2:$G$151,4,FALSE)</f>
        <v>agaricites</v>
      </c>
      <c r="K1824" s="1">
        <v>25</v>
      </c>
      <c r="L1824" s="1">
        <v>15</v>
      </c>
      <c r="M1824" s="1">
        <v>15</v>
      </c>
      <c r="N1824">
        <f t="shared" si="103"/>
        <v>942.47779607693792</v>
      </c>
      <c r="O1824">
        <v>10</v>
      </c>
      <c r="P1824" t="s">
        <v>41</v>
      </c>
      <c r="Q1824" t="s">
        <v>45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15</v>
      </c>
      <c r="X1824">
        <f t="shared" si="104"/>
        <v>141.37166941154069</v>
      </c>
      <c r="Y1824">
        <f t="shared" si="105"/>
        <v>801.10612666539726</v>
      </c>
    </row>
    <row r="1825" spans="1:25">
      <c r="A1825">
        <v>2020</v>
      </c>
      <c r="B1825" t="s">
        <v>70</v>
      </c>
      <c r="C1825">
        <v>5</v>
      </c>
      <c r="D1825" t="s">
        <v>86</v>
      </c>
      <c r="E1825">
        <v>33</v>
      </c>
      <c r="F1825" t="s">
        <v>27</v>
      </c>
      <c r="G1825">
        <v>1</v>
      </c>
      <c r="H1825" t="s">
        <v>33</v>
      </c>
      <c r="I1825" t="str">
        <f>VLOOKUP(H1825,CODE_SHEET!$A$2:$G$151,3,FALSE)</f>
        <v>Agaricia</v>
      </c>
      <c r="J1825" t="str">
        <f>VLOOKUP(H1825,CODE_SHEET!$A$2:$G$151,4,FALSE)</f>
        <v>agaricites</v>
      </c>
      <c r="K1825" s="1">
        <v>12</v>
      </c>
      <c r="L1825" s="1">
        <v>10</v>
      </c>
      <c r="M1825" s="1">
        <v>10</v>
      </c>
      <c r="N1825">
        <f t="shared" si="103"/>
        <v>345.57519189487721</v>
      </c>
      <c r="O1825">
        <v>10</v>
      </c>
      <c r="P1825" t="s">
        <v>29</v>
      </c>
      <c r="Q1825" t="s">
        <v>30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f t="shared" si="104"/>
        <v>0</v>
      </c>
      <c r="Y1825">
        <f t="shared" si="105"/>
        <v>345.57519189487721</v>
      </c>
    </row>
    <row r="1826" spans="1:25">
      <c r="A1826">
        <v>2020</v>
      </c>
      <c r="B1826" t="s">
        <v>70</v>
      </c>
      <c r="C1826">
        <v>5</v>
      </c>
      <c r="D1826" t="s">
        <v>86</v>
      </c>
      <c r="E1826">
        <v>33</v>
      </c>
      <c r="F1826" t="s">
        <v>27</v>
      </c>
      <c r="G1826">
        <v>1</v>
      </c>
      <c r="H1826" t="s">
        <v>28</v>
      </c>
      <c r="I1826" t="str">
        <f>VLOOKUP(H1826,CODE_SHEET!$A$2:$G$151,3,FALSE)</f>
        <v>Porites</v>
      </c>
      <c r="J1826" t="str">
        <f>VLOOKUP(H1826,CODE_SHEET!$A$2:$G$151,4,FALSE)</f>
        <v>astreoides</v>
      </c>
      <c r="K1826" s="1">
        <v>17</v>
      </c>
      <c r="L1826" s="1">
        <v>14</v>
      </c>
      <c r="M1826" s="1">
        <v>15</v>
      </c>
      <c r="N1826">
        <f t="shared" si="103"/>
        <v>730.42029195962687</v>
      </c>
      <c r="O1826">
        <v>10</v>
      </c>
      <c r="P1826" t="s">
        <v>41</v>
      </c>
      <c r="Q1826" t="s">
        <v>60</v>
      </c>
      <c r="R1826">
        <v>0</v>
      </c>
      <c r="S1826">
        <v>0</v>
      </c>
      <c r="T1826">
        <v>0</v>
      </c>
      <c r="U1826">
        <v>40</v>
      </c>
      <c r="V1826">
        <v>0</v>
      </c>
      <c r="W1826">
        <v>0</v>
      </c>
      <c r="X1826">
        <f t="shared" si="104"/>
        <v>292.16811678385073</v>
      </c>
      <c r="Y1826">
        <f t="shared" si="105"/>
        <v>438.25217517577613</v>
      </c>
    </row>
    <row r="1827" spans="1:25">
      <c r="A1827">
        <v>2020</v>
      </c>
      <c r="B1827" t="s">
        <v>70</v>
      </c>
      <c r="C1827">
        <v>5</v>
      </c>
      <c r="D1827" t="s">
        <v>86</v>
      </c>
      <c r="E1827">
        <v>33</v>
      </c>
      <c r="F1827" t="s">
        <v>27</v>
      </c>
      <c r="G1827">
        <v>1</v>
      </c>
      <c r="H1827" t="s">
        <v>28</v>
      </c>
      <c r="I1827" t="str">
        <f>VLOOKUP(H1827,CODE_SHEET!$A$2:$G$151,3,FALSE)</f>
        <v>Porites</v>
      </c>
      <c r="J1827" t="str">
        <f>VLOOKUP(H1827,CODE_SHEET!$A$2:$G$151,4,FALSE)</f>
        <v>astreoides</v>
      </c>
      <c r="K1827" s="1">
        <v>12</v>
      </c>
      <c r="L1827" s="1">
        <v>8</v>
      </c>
      <c r="M1827" s="1">
        <v>3</v>
      </c>
      <c r="N1827">
        <f t="shared" si="103"/>
        <v>94.247779607693786</v>
      </c>
      <c r="O1827">
        <v>10</v>
      </c>
      <c r="P1827" t="s">
        <v>29</v>
      </c>
      <c r="Q1827" t="s">
        <v>30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f t="shared" si="104"/>
        <v>0</v>
      </c>
      <c r="Y1827">
        <f t="shared" si="105"/>
        <v>94.247779607693786</v>
      </c>
    </row>
    <row r="1828" spans="1:25">
      <c r="A1828">
        <v>2020</v>
      </c>
      <c r="B1828" t="s">
        <v>70</v>
      </c>
      <c r="C1828">
        <v>5</v>
      </c>
      <c r="D1828" t="s">
        <v>86</v>
      </c>
      <c r="E1828">
        <v>33</v>
      </c>
      <c r="F1828" t="s">
        <v>27</v>
      </c>
      <c r="G1828">
        <v>1</v>
      </c>
      <c r="H1828" t="s">
        <v>33</v>
      </c>
      <c r="I1828" t="str">
        <f>VLOOKUP(H1828,CODE_SHEET!$A$2:$G$151,3,FALSE)</f>
        <v>Agaricia</v>
      </c>
      <c r="J1828" t="str">
        <f>VLOOKUP(H1828,CODE_SHEET!$A$2:$G$151,4,FALSE)</f>
        <v>agaricites</v>
      </c>
      <c r="K1828" s="1">
        <v>15</v>
      </c>
      <c r="L1828" s="1">
        <v>10</v>
      </c>
      <c r="M1828" s="1">
        <v>10</v>
      </c>
      <c r="N1828">
        <f t="shared" si="103"/>
        <v>392.69908169872417</v>
      </c>
      <c r="O1828">
        <v>10</v>
      </c>
      <c r="P1828" t="s">
        <v>29</v>
      </c>
      <c r="Q1828" t="s">
        <v>30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10</v>
      </c>
      <c r="X1828">
        <f t="shared" si="104"/>
        <v>39.269908169872423</v>
      </c>
      <c r="Y1828">
        <f t="shared" si="105"/>
        <v>353.42917352885172</v>
      </c>
    </row>
    <row r="1829" spans="1:25">
      <c r="A1829">
        <v>2020</v>
      </c>
      <c r="B1829" t="s">
        <v>70</v>
      </c>
      <c r="C1829">
        <v>5</v>
      </c>
      <c r="D1829" t="s">
        <v>86</v>
      </c>
      <c r="E1829">
        <v>33</v>
      </c>
      <c r="F1829" t="s">
        <v>27</v>
      </c>
      <c r="G1829">
        <v>1</v>
      </c>
      <c r="H1829" t="s">
        <v>33</v>
      </c>
      <c r="I1829" t="str">
        <f>VLOOKUP(H1829,CODE_SHEET!$A$2:$G$151,3,FALSE)</f>
        <v>Agaricia</v>
      </c>
      <c r="J1829" t="str">
        <f>VLOOKUP(H1829,CODE_SHEET!$A$2:$G$151,4,FALSE)</f>
        <v>agaricites</v>
      </c>
      <c r="K1829" s="1">
        <v>20</v>
      </c>
      <c r="L1829" s="1">
        <v>15</v>
      </c>
      <c r="M1829" s="1">
        <v>10</v>
      </c>
      <c r="N1829">
        <f t="shared" si="103"/>
        <v>549.77871437821386</v>
      </c>
      <c r="O1829">
        <v>10</v>
      </c>
      <c r="P1829" t="s">
        <v>29</v>
      </c>
      <c r="Q1829" t="s">
        <v>30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f t="shared" si="104"/>
        <v>0</v>
      </c>
      <c r="Y1829">
        <f t="shared" si="105"/>
        <v>549.77871437821386</v>
      </c>
    </row>
    <row r="1830" spans="1:25">
      <c r="A1830">
        <v>2020</v>
      </c>
      <c r="B1830" t="s">
        <v>70</v>
      </c>
      <c r="C1830">
        <v>5</v>
      </c>
      <c r="D1830" t="s">
        <v>86</v>
      </c>
      <c r="E1830">
        <v>33</v>
      </c>
      <c r="F1830" t="s">
        <v>27</v>
      </c>
      <c r="G1830">
        <v>1</v>
      </c>
      <c r="H1830" t="s">
        <v>28</v>
      </c>
      <c r="I1830" t="str">
        <f>VLOOKUP(H1830,CODE_SHEET!$A$2:$G$151,3,FALSE)</f>
        <v>Porites</v>
      </c>
      <c r="J1830" t="str">
        <f>VLOOKUP(H1830,CODE_SHEET!$A$2:$G$151,4,FALSE)</f>
        <v>astreoides</v>
      </c>
      <c r="K1830" s="1">
        <v>12</v>
      </c>
      <c r="L1830" s="1">
        <v>9</v>
      </c>
      <c r="M1830" s="1">
        <v>2</v>
      </c>
      <c r="N1830">
        <f t="shared" si="103"/>
        <v>65.973445725385659</v>
      </c>
      <c r="O1830">
        <v>10</v>
      </c>
      <c r="P1830" t="s">
        <v>29</v>
      </c>
      <c r="Q1830" t="s">
        <v>30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f t="shared" si="104"/>
        <v>0</v>
      </c>
      <c r="Y1830">
        <f t="shared" si="105"/>
        <v>65.973445725385659</v>
      </c>
    </row>
    <row r="1831" spans="1:25">
      <c r="A1831">
        <v>2020</v>
      </c>
      <c r="B1831" t="s">
        <v>70</v>
      </c>
      <c r="C1831">
        <v>5</v>
      </c>
      <c r="D1831" t="s">
        <v>86</v>
      </c>
      <c r="E1831">
        <v>33</v>
      </c>
      <c r="F1831" t="s">
        <v>27</v>
      </c>
      <c r="G1831">
        <v>1</v>
      </c>
      <c r="H1831" t="s">
        <v>28</v>
      </c>
      <c r="I1831" t="str">
        <f>VLOOKUP(H1831,CODE_SHEET!$A$2:$G$151,3,FALSE)</f>
        <v>Porites</v>
      </c>
      <c r="J1831" t="str">
        <f>VLOOKUP(H1831,CODE_SHEET!$A$2:$G$151,4,FALSE)</f>
        <v>astreoides</v>
      </c>
      <c r="K1831" s="1">
        <v>25</v>
      </c>
      <c r="L1831" s="1">
        <v>25</v>
      </c>
      <c r="M1831" s="1">
        <v>18</v>
      </c>
      <c r="N1831">
        <f t="shared" si="103"/>
        <v>1413.7166941154069</v>
      </c>
      <c r="O1831">
        <v>10</v>
      </c>
      <c r="P1831" t="s">
        <v>29</v>
      </c>
      <c r="Q1831" t="s">
        <v>30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f t="shared" si="104"/>
        <v>0</v>
      </c>
      <c r="Y1831">
        <f t="shared" si="105"/>
        <v>1413.7166941154069</v>
      </c>
    </row>
    <row r="1832" spans="1:25">
      <c r="A1832">
        <v>2020</v>
      </c>
      <c r="B1832" t="s">
        <v>70</v>
      </c>
      <c r="C1832">
        <v>5</v>
      </c>
      <c r="D1832" t="s">
        <v>86</v>
      </c>
      <c r="E1832">
        <v>33</v>
      </c>
      <c r="F1832" t="s">
        <v>27</v>
      </c>
      <c r="G1832">
        <v>1</v>
      </c>
      <c r="H1832" t="s">
        <v>28</v>
      </c>
      <c r="I1832" t="str">
        <f>VLOOKUP(H1832,CODE_SHEET!$A$2:$G$151,3,FALSE)</f>
        <v>Porites</v>
      </c>
      <c r="J1832" t="str">
        <f>VLOOKUP(H1832,CODE_SHEET!$A$2:$G$151,4,FALSE)</f>
        <v>astreoides</v>
      </c>
      <c r="K1832" s="1">
        <v>15</v>
      </c>
      <c r="L1832" s="1">
        <v>15</v>
      </c>
      <c r="M1832" s="1">
        <v>2</v>
      </c>
      <c r="N1832">
        <f t="shared" si="103"/>
        <v>94.247779607693786</v>
      </c>
      <c r="O1832">
        <v>10</v>
      </c>
      <c r="P1832" t="s">
        <v>29</v>
      </c>
      <c r="Q1832" t="s">
        <v>30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f t="shared" si="104"/>
        <v>0</v>
      </c>
      <c r="Y1832">
        <f t="shared" si="105"/>
        <v>94.247779607693786</v>
      </c>
    </row>
    <row r="1833" spans="1:25">
      <c r="A1833">
        <v>2020</v>
      </c>
      <c r="B1833" t="s">
        <v>70</v>
      </c>
      <c r="C1833">
        <v>5</v>
      </c>
      <c r="D1833" t="s">
        <v>86</v>
      </c>
      <c r="E1833">
        <v>33</v>
      </c>
      <c r="F1833" t="s">
        <v>27</v>
      </c>
      <c r="G1833">
        <v>1</v>
      </c>
      <c r="H1833" t="s">
        <v>28</v>
      </c>
      <c r="I1833" t="str">
        <f>VLOOKUP(H1833,CODE_SHEET!$A$2:$G$151,3,FALSE)</f>
        <v>Porites</v>
      </c>
      <c r="J1833" t="str">
        <f>VLOOKUP(H1833,CODE_SHEET!$A$2:$G$151,4,FALSE)</f>
        <v>astreoides</v>
      </c>
      <c r="K1833" s="1">
        <v>15</v>
      </c>
      <c r="L1833" s="1">
        <v>12</v>
      </c>
      <c r="M1833" s="1">
        <v>4</v>
      </c>
      <c r="N1833">
        <f t="shared" si="103"/>
        <v>169.64600329384882</v>
      </c>
      <c r="O1833">
        <v>10</v>
      </c>
      <c r="P1833" t="s">
        <v>29</v>
      </c>
      <c r="Q1833" t="s">
        <v>30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f t="shared" si="104"/>
        <v>0</v>
      </c>
      <c r="Y1833">
        <f t="shared" si="105"/>
        <v>169.64600329384882</v>
      </c>
    </row>
    <row r="1834" spans="1:25">
      <c r="A1834">
        <v>2020</v>
      </c>
      <c r="B1834" t="s">
        <v>70</v>
      </c>
      <c r="C1834">
        <v>5</v>
      </c>
      <c r="D1834" t="s">
        <v>86</v>
      </c>
      <c r="E1834">
        <v>33</v>
      </c>
      <c r="F1834" t="s">
        <v>27</v>
      </c>
      <c r="G1834">
        <v>1</v>
      </c>
      <c r="H1834" t="s">
        <v>33</v>
      </c>
      <c r="I1834" t="str">
        <f>VLOOKUP(H1834,CODE_SHEET!$A$2:$G$151,3,FALSE)</f>
        <v>Agaricia</v>
      </c>
      <c r="J1834" t="str">
        <f>VLOOKUP(H1834,CODE_SHEET!$A$2:$G$151,4,FALSE)</f>
        <v>agaricites</v>
      </c>
      <c r="K1834" s="1">
        <v>30</v>
      </c>
      <c r="L1834" s="1">
        <v>22</v>
      </c>
      <c r="M1834" s="1">
        <v>20</v>
      </c>
      <c r="N1834">
        <f t="shared" si="103"/>
        <v>1633.6281798666923</v>
      </c>
      <c r="O1834">
        <v>10</v>
      </c>
      <c r="P1834" t="s">
        <v>29</v>
      </c>
      <c r="Q1834" t="s">
        <v>30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15</v>
      </c>
      <c r="X1834">
        <f t="shared" si="104"/>
        <v>245.04422698000383</v>
      </c>
      <c r="Y1834">
        <f t="shared" si="105"/>
        <v>1388.5839528866886</v>
      </c>
    </row>
    <row r="1835" spans="1:25">
      <c r="A1835">
        <v>2020</v>
      </c>
      <c r="B1835" t="s">
        <v>70</v>
      </c>
      <c r="C1835">
        <v>5</v>
      </c>
      <c r="D1835" t="s">
        <v>86</v>
      </c>
      <c r="E1835">
        <v>33</v>
      </c>
      <c r="F1835" t="s">
        <v>27</v>
      </c>
      <c r="G1835">
        <v>1</v>
      </c>
      <c r="H1835" t="s">
        <v>33</v>
      </c>
      <c r="I1835" t="str">
        <f>VLOOKUP(H1835,CODE_SHEET!$A$2:$G$151,3,FALSE)</f>
        <v>Agaricia</v>
      </c>
      <c r="J1835" t="str">
        <f>VLOOKUP(H1835,CODE_SHEET!$A$2:$G$151,4,FALSE)</f>
        <v>agaricites</v>
      </c>
      <c r="K1835" s="1">
        <v>22</v>
      </c>
      <c r="L1835" s="1">
        <v>15</v>
      </c>
      <c r="M1835" s="1">
        <v>8</v>
      </c>
      <c r="N1835">
        <f t="shared" si="103"/>
        <v>464.95571273128934</v>
      </c>
      <c r="O1835">
        <v>10</v>
      </c>
      <c r="P1835" t="s">
        <v>29</v>
      </c>
      <c r="Q1835" t="s">
        <v>30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f t="shared" si="104"/>
        <v>0</v>
      </c>
      <c r="Y1835">
        <f t="shared" si="105"/>
        <v>464.95571273128934</v>
      </c>
    </row>
    <row r="1836" spans="1:25">
      <c r="A1836">
        <v>2020</v>
      </c>
      <c r="B1836" t="s">
        <v>70</v>
      </c>
      <c r="C1836">
        <v>5</v>
      </c>
      <c r="D1836" t="s">
        <v>86</v>
      </c>
      <c r="E1836">
        <v>33</v>
      </c>
      <c r="F1836" t="s">
        <v>27</v>
      </c>
      <c r="G1836">
        <v>1</v>
      </c>
      <c r="H1836" t="s">
        <v>32</v>
      </c>
      <c r="I1836" t="str">
        <f>VLOOKUP(H1836,CODE_SHEET!$A$2:$G$151,3,FALSE)</f>
        <v>Porites</v>
      </c>
      <c r="J1836" t="str">
        <f>VLOOKUP(H1836,CODE_SHEET!$A$2:$G$151,4,FALSE)</f>
        <v>porites</v>
      </c>
      <c r="K1836" s="1">
        <v>32</v>
      </c>
      <c r="L1836" s="1">
        <v>20</v>
      </c>
      <c r="M1836" s="1">
        <v>15</v>
      </c>
      <c r="N1836">
        <f t="shared" si="103"/>
        <v>1225.2211349000193</v>
      </c>
      <c r="O1836">
        <v>10</v>
      </c>
      <c r="P1836" t="s">
        <v>29</v>
      </c>
      <c r="Q1836" t="s">
        <v>30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f t="shared" si="104"/>
        <v>0</v>
      </c>
      <c r="Y1836">
        <f t="shared" si="105"/>
        <v>1225.2211349000193</v>
      </c>
    </row>
    <row r="1837" spans="1:25">
      <c r="A1837">
        <v>2020</v>
      </c>
      <c r="B1837" t="s">
        <v>70</v>
      </c>
      <c r="C1837">
        <v>5</v>
      </c>
      <c r="D1837" t="s">
        <v>86</v>
      </c>
      <c r="E1837">
        <v>33</v>
      </c>
      <c r="F1837" t="s">
        <v>27</v>
      </c>
      <c r="G1837">
        <v>1</v>
      </c>
      <c r="H1837" t="s">
        <v>67</v>
      </c>
      <c r="I1837" t="str">
        <f>VLOOKUP(H1837,CODE_SHEET!$A$2:$G$151,3,FALSE)</f>
        <v>Mycetophellia</v>
      </c>
      <c r="J1837" t="str">
        <f>VLOOKUP(H1837,CODE_SHEET!$A$2:$G$151,4,FALSE)</f>
        <v>aliciae</v>
      </c>
      <c r="K1837" s="1">
        <v>18</v>
      </c>
      <c r="L1837" s="1">
        <v>18</v>
      </c>
      <c r="M1837" s="1">
        <v>8</v>
      </c>
      <c r="N1837">
        <f t="shared" si="103"/>
        <v>452.38934211693021</v>
      </c>
      <c r="O1837">
        <v>10</v>
      </c>
      <c r="P1837" t="s">
        <v>29</v>
      </c>
      <c r="Q1837" t="s">
        <v>30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f t="shared" si="104"/>
        <v>0</v>
      </c>
      <c r="Y1837">
        <f t="shared" si="105"/>
        <v>452.38934211693021</v>
      </c>
    </row>
    <row r="1838" spans="1:25">
      <c r="A1838">
        <v>2020</v>
      </c>
      <c r="B1838" t="s">
        <v>70</v>
      </c>
      <c r="C1838">
        <v>5</v>
      </c>
      <c r="D1838" t="s">
        <v>86</v>
      </c>
      <c r="E1838">
        <v>33</v>
      </c>
      <c r="F1838" t="s">
        <v>27</v>
      </c>
      <c r="G1838">
        <v>1</v>
      </c>
      <c r="H1838" t="s">
        <v>34</v>
      </c>
      <c r="I1838" t="str">
        <f>VLOOKUP(H1838,CODE_SHEET!$A$2:$G$151,3,FALSE)</f>
        <v>Orbicella</v>
      </c>
      <c r="J1838" t="str">
        <f>VLOOKUP(H1838,CODE_SHEET!$A$2:$G$151,4,FALSE)</f>
        <v>annularis</v>
      </c>
      <c r="K1838" s="1">
        <v>45</v>
      </c>
      <c r="L1838" s="1">
        <v>35</v>
      </c>
      <c r="M1838" s="1">
        <v>50</v>
      </c>
      <c r="N1838">
        <f t="shared" si="103"/>
        <v>6283.1853071795867</v>
      </c>
      <c r="O1838">
        <v>10</v>
      </c>
      <c r="P1838" t="s">
        <v>29</v>
      </c>
      <c r="Q1838" t="s">
        <v>30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25</v>
      </c>
      <c r="X1838">
        <f t="shared" si="104"/>
        <v>1570.7963267948967</v>
      </c>
      <c r="Y1838">
        <f t="shared" si="105"/>
        <v>4712.3889803846905</v>
      </c>
    </row>
    <row r="1839" spans="1:25">
      <c r="A1839">
        <v>2020</v>
      </c>
      <c r="B1839" t="s">
        <v>70</v>
      </c>
      <c r="C1839">
        <v>5</v>
      </c>
      <c r="D1839" t="s">
        <v>86</v>
      </c>
      <c r="E1839">
        <v>33</v>
      </c>
      <c r="F1839" t="s">
        <v>27</v>
      </c>
      <c r="G1839">
        <v>1</v>
      </c>
      <c r="H1839" t="s">
        <v>33</v>
      </c>
      <c r="I1839" t="str">
        <f>VLOOKUP(H1839,CODE_SHEET!$A$2:$G$151,3,FALSE)</f>
        <v>Agaricia</v>
      </c>
      <c r="J1839" t="str">
        <f>VLOOKUP(H1839,CODE_SHEET!$A$2:$G$151,4,FALSE)</f>
        <v>agaricites</v>
      </c>
      <c r="K1839" s="1">
        <v>50</v>
      </c>
      <c r="L1839" s="1">
        <v>35</v>
      </c>
      <c r="M1839" s="1">
        <v>15</v>
      </c>
      <c r="N1839">
        <f t="shared" si="103"/>
        <v>2002.7653166634932</v>
      </c>
      <c r="O1839">
        <v>10</v>
      </c>
      <c r="P1839" t="s">
        <v>41</v>
      </c>
      <c r="Q1839" t="s">
        <v>45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35</v>
      </c>
      <c r="X1839">
        <f t="shared" si="104"/>
        <v>700.96786083222253</v>
      </c>
      <c r="Y1839">
        <f t="shared" si="105"/>
        <v>1301.7974558312708</v>
      </c>
    </row>
    <row r="1840" spans="1:25">
      <c r="A1840">
        <v>2020</v>
      </c>
      <c r="B1840" t="s">
        <v>70</v>
      </c>
      <c r="C1840">
        <v>5</v>
      </c>
      <c r="D1840" t="s">
        <v>86</v>
      </c>
      <c r="E1840">
        <v>33</v>
      </c>
      <c r="F1840" t="s">
        <v>27</v>
      </c>
      <c r="G1840">
        <v>1</v>
      </c>
      <c r="H1840" t="s">
        <v>28</v>
      </c>
      <c r="I1840" t="str">
        <f>VLOOKUP(H1840,CODE_SHEET!$A$2:$G$151,3,FALSE)</f>
        <v>Porites</v>
      </c>
      <c r="J1840" t="str">
        <f>VLOOKUP(H1840,CODE_SHEET!$A$2:$G$151,4,FALSE)</f>
        <v>astreoides</v>
      </c>
      <c r="K1840" s="1">
        <v>12</v>
      </c>
      <c r="L1840" s="1">
        <v>12</v>
      </c>
      <c r="M1840" s="1">
        <v>15</v>
      </c>
      <c r="N1840">
        <f t="shared" si="103"/>
        <v>565.48667764616278</v>
      </c>
      <c r="O1840">
        <v>10</v>
      </c>
      <c r="P1840" t="s">
        <v>29</v>
      </c>
      <c r="Q1840" t="s">
        <v>30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f t="shared" si="104"/>
        <v>0</v>
      </c>
      <c r="Y1840">
        <f t="shared" si="105"/>
        <v>565.48667764616278</v>
      </c>
    </row>
    <row r="1841" spans="1:25">
      <c r="A1841">
        <v>2020</v>
      </c>
      <c r="B1841" t="s">
        <v>70</v>
      </c>
      <c r="C1841">
        <v>5</v>
      </c>
      <c r="D1841" t="s">
        <v>86</v>
      </c>
      <c r="E1841">
        <v>33</v>
      </c>
      <c r="F1841" t="s">
        <v>27</v>
      </c>
      <c r="G1841">
        <v>1</v>
      </c>
      <c r="H1841" t="s">
        <v>28</v>
      </c>
      <c r="I1841" t="str">
        <f>VLOOKUP(H1841,CODE_SHEET!$A$2:$G$151,3,FALSE)</f>
        <v>Porites</v>
      </c>
      <c r="J1841" t="str">
        <f>VLOOKUP(H1841,CODE_SHEET!$A$2:$G$151,4,FALSE)</f>
        <v>astreoides</v>
      </c>
      <c r="K1841" s="1">
        <v>11</v>
      </c>
      <c r="L1841" s="1">
        <v>8</v>
      </c>
      <c r="M1841" s="1">
        <v>6</v>
      </c>
      <c r="N1841">
        <f t="shared" si="103"/>
        <v>179.0707812546182</v>
      </c>
      <c r="O1841">
        <v>10</v>
      </c>
      <c r="P1841" t="s">
        <v>29</v>
      </c>
      <c r="Q1841" t="s">
        <v>30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f t="shared" si="104"/>
        <v>0</v>
      </c>
      <c r="Y1841">
        <f t="shared" si="105"/>
        <v>179.0707812546182</v>
      </c>
    </row>
    <row r="1842" spans="1:25">
      <c r="A1842">
        <v>2020</v>
      </c>
      <c r="B1842" t="s">
        <v>70</v>
      </c>
      <c r="C1842">
        <v>5</v>
      </c>
      <c r="D1842" t="s">
        <v>86</v>
      </c>
      <c r="E1842">
        <v>33</v>
      </c>
      <c r="F1842" t="s">
        <v>27</v>
      </c>
      <c r="G1842">
        <v>1</v>
      </c>
      <c r="H1842" t="s">
        <v>28</v>
      </c>
      <c r="I1842" t="str">
        <f>VLOOKUP(H1842,CODE_SHEET!$A$2:$G$151,3,FALSE)</f>
        <v>Porites</v>
      </c>
      <c r="J1842" t="str">
        <f>VLOOKUP(H1842,CODE_SHEET!$A$2:$G$151,4,FALSE)</f>
        <v>astreoides</v>
      </c>
      <c r="K1842" s="1">
        <v>20</v>
      </c>
      <c r="L1842" s="1">
        <v>12</v>
      </c>
      <c r="M1842" s="1">
        <v>15</v>
      </c>
      <c r="N1842">
        <f t="shared" si="103"/>
        <v>753.98223686155029</v>
      </c>
      <c r="O1842">
        <v>10</v>
      </c>
      <c r="P1842" t="s">
        <v>29</v>
      </c>
      <c r="Q1842" t="s">
        <v>30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f t="shared" si="104"/>
        <v>0</v>
      </c>
      <c r="Y1842">
        <f t="shared" si="105"/>
        <v>753.98223686155029</v>
      </c>
    </row>
    <row r="1843" spans="1:25">
      <c r="A1843">
        <v>2020</v>
      </c>
      <c r="B1843" t="s">
        <v>70</v>
      </c>
      <c r="C1843">
        <v>5</v>
      </c>
      <c r="D1843" t="s">
        <v>86</v>
      </c>
      <c r="E1843">
        <v>33</v>
      </c>
      <c r="F1843" t="s">
        <v>27</v>
      </c>
      <c r="G1843">
        <v>1</v>
      </c>
      <c r="H1843" t="s">
        <v>28</v>
      </c>
      <c r="I1843" t="str">
        <f>VLOOKUP(H1843,CODE_SHEET!$A$2:$G$151,3,FALSE)</f>
        <v>Porites</v>
      </c>
      <c r="J1843" t="str">
        <f>VLOOKUP(H1843,CODE_SHEET!$A$2:$G$151,4,FALSE)</f>
        <v>astreoides</v>
      </c>
      <c r="K1843" s="1">
        <v>10</v>
      </c>
      <c r="L1843" s="1">
        <v>8</v>
      </c>
      <c r="M1843" s="1">
        <v>8</v>
      </c>
      <c r="N1843">
        <f t="shared" si="103"/>
        <v>226.1946710584651</v>
      </c>
      <c r="O1843">
        <v>10</v>
      </c>
      <c r="P1843" t="s">
        <v>29</v>
      </c>
      <c r="Q1843" t="s">
        <v>30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f t="shared" si="104"/>
        <v>0</v>
      </c>
      <c r="Y1843">
        <f t="shared" si="105"/>
        <v>226.1946710584651</v>
      </c>
    </row>
    <row r="1844" spans="1:25">
      <c r="A1844">
        <v>2020</v>
      </c>
      <c r="B1844" t="s">
        <v>70</v>
      </c>
      <c r="C1844">
        <v>5</v>
      </c>
      <c r="D1844" t="s">
        <v>86</v>
      </c>
      <c r="E1844">
        <v>33</v>
      </c>
      <c r="F1844" t="s">
        <v>27</v>
      </c>
      <c r="G1844">
        <v>1</v>
      </c>
      <c r="H1844" t="s">
        <v>39</v>
      </c>
      <c r="I1844" t="str">
        <f>VLOOKUP(H1844,CODE_SHEET!$A$2:$G$151,3,FALSE)</f>
        <v>Orbicella</v>
      </c>
      <c r="J1844" t="str">
        <f>VLOOKUP(H1844,CODE_SHEET!$A$2:$G$151,4,FALSE)</f>
        <v>faveolata</v>
      </c>
      <c r="K1844" s="1">
        <v>25</v>
      </c>
      <c r="L1844" s="1">
        <v>15</v>
      </c>
      <c r="M1844" s="1">
        <v>5</v>
      </c>
      <c r="N1844">
        <f t="shared" ref="N1844:N1895" si="106">PI()*(K1844/2)*M1844+PI()*(L1844/2)*M1844</f>
        <v>314.15926535897933</v>
      </c>
      <c r="O1844">
        <v>10</v>
      </c>
      <c r="P1844" t="s">
        <v>29</v>
      </c>
      <c r="Q1844" t="s">
        <v>30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f t="shared" si="104"/>
        <v>0</v>
      </c>
      <c r="Y1844">
        <f t="shared" si="105"/>
        <v>314.15926535897933</v>
      </c>
    </row>
    <row r="1845" spans="1:25">
      <c r="A1845">
        <v>2020</v>
      </c>
      <c r="B1845" t="s">
        <v>70</v>
      </c>
      <c r="C1845">
        <v>5</v>
      </c>
      <c r="D1845" t="s">
        <v>86</v>
      </c>
      <c r="E1845">
        <v>33</v>
      </c>
      <c r="F1845" t="s">
        <v>27</v>
      </c>
      <c r="G1845">
        <v>1</v>
      </c>
      <c r="H1845" t="s">
        <v>33</v>
      </c>
      <c r="I1845" t="str">
        <f>VLOOKUP(H1845,CODE_SHEET!$A$2:$G$151,3,FALSE)</f>
        <v>Agaricia</v>
      </c>
      <c r="J1845" t="str">
        <f>VLOOKUP(H1845,CODE_SHEET!$A$2:$G$151,4,FALSE)</f>
        <v>agaricites</v>
      </c>
      <c r="K1845" s="1">
        <v>12</v>
      </c>
      <c r="L1845" s="1">
        <v>12</v>
      </c>
      <c r="M1845" s="1">
        <v>1</v>
      </c>
      <c r="N1845">
        <f t="shared" si="106"/>
        <v>37.699111843077517</v>
      </c>
      <c r="O1845">
        <v>10</v>
      </c>
      <c r="P1845" t="s">
        <v>29</v>
      </c>
      <c r="Q1845" t="s">
        <v>30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f t="shared" si="104"/>
        <v>0</v>
      </c>
      <c r="Y1845">
        <f t="shared" si="105"/>
        <v>37.699111843077517</v>
      </c>
    </row>
    <row r="1846" spans="1:25">
      <c r="A1846">
        <v>2020</v>
      </c>
      <c r="B1846" t="s">
        <v>70</v>
      </c>
      <c r="C1846">
        <v>5</v>
      </c>
      <c r="D1846" t="s">
        <v>86</v>
      </c>
      <c r="E1846">
        <v>33</v>
      </c>
      <c r="F1846" t="s">
        <v>27</v>
      </c>
      <c r="G1846">
        <v>1</v>
      </c>
      <c r="H1846" t="s">
        <v>33</v>
      </c>
      <c r="I1846" t="str">
        <f>VLOOKUP(H1846,CODE_SHEET!$A$2:$G$151,3,FALSE)</f>
        <v>Agaricia</v>
      </c>
      <c r="J1846" t="str">
        <f>VLOOKUP(H1846,CODE_SHEET!$A$2:$G$151,4,FALSE)</f>
        <v>agaricites</v>
      </c>
      <c r="K1846" s="1">
        <v>20</v>
      </c>
      <c r="L1846" s="1">
        <v>25</v>
      </c>
      <c r="M1846" s="1">
        <v>2</v>
      </c>
      <c r="N1846">
        <f t="shared" si="106"/>
        <v>141.37166941154069</v>
      </c>
      <c r="O1846">
        <v>10</v>
      </c>
      <c r="P1846" t="s">
        <v>41</v>
      </c>
      <c r="Q1846" t="s">
        <v>45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f t="shared" si="104"/>
        <v>0</v>
      </c>
      <c r="Y1846">
        <f t="shared" si="105"/>
        <v>141.37166941154069</v>
      </c>
    </row>
    <row r="1847" spans="1:25">
      <c r="A1847">
        <v>2020</v>
      </c>
      <c r="B1847" t="s">
        <v>70</v>
      </c>
      <c r="C1847">
        <v>5</v>
      </c>
      <c r="D1847" t="s">
        <v>86</v>
      </c>
      <c r="E1847">
        <v>33</v>
      </c>
      <c r="F1847" t="s">
        <v>27</v>
      </c>
      <c r="G1847">
        <v>1</v>
      </c>
      <c r="H1847" t="s">
        <v>49</v>
      </c>
      <c r="I1847" t="str">
        <f>VLOOKUP(H1847,CODE_SHEET!$A$2:$G$151,3,FALSE)</f>
        <v xml:space="preserve">Stephanocoenia </v>
      </c>
      <c r="J1847" t="str">
        <f>VLOOKUP(H1847,CODE_SHEET!$A$2:$G$151,4,FALSE)</f>
        <v>intersepta</v>
      </c>
      <c r="K1847" s="1">
        <v>15</v>
      </c>
      <c r="L1847" s="1">
        <v>10</v>
      </c>
      <c r="M1847" s="1">
        <v>6</v>
      </c>
      <c r="N1847">
        <f t="shared" si="106"/>
        <v>235.61944901923445</v>
      </c>
      <c r="O1847">
        <v>10</v>
      </c>
      <c r="P1847" t="s">
        <v>29</v>
      </c>
      <c r="Q1847" t="s">
        <v>30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f t="shared" si="104"/>
        <v>0</v>
      </c>
      <c r="Y1847">
        <f t="shared" si="105"/>
        <v>235.61944901923445</v>
      </c>
    </row>
    <row r="1848" spans="1:25">
      <c r="A1848">
        <v>2020</v>
      </c>
      <c r="B1848" t="s">
        <v>70</v>
      </c>
      <c r="C1848">
        <v>5</v>
      </c>
      <c r="D1848" t="s">
        <v>86</v>
      </c>
      <c r="E1848">
        <v>33</v>
      </c>
      <c r="F1848" t="s">
        <v>27</v>
      </c>
      <c r="G1848">
        <v>1</v>
      </c>
      <c r="H1848" t="s">
        <v>31</v>
      </c>
      <c r="I1848" t="str">
        <f>VLOOKUP(H1848,CODE_SHEET!$A$2:$G$151,3,FALSE)</f>
        <v>Siderastrea</v>
      </c>
      <c r="J1848" t="str">
        <f>VLOOKUP(H1848,CODE_SHEET!$A$2:$G$151,4,FALSE)</f>
        <v>siderea</v>
      </c>
      <c r="K1848" s="1">
        <v>65</v>
      </c>
      <c r="L1848" s="1">
        <v>50</v>
      </c>
      <c r="M1848" s="1">
        <v>25</v>
      </c>
      <c r="N1848">
        <f t="shared" si="106"/>
        <v>4516.0394395353269</v>
      </c>
      <c r="O1848">
        <v>10</v>
      </c>
      <c r="P1848" t="s">
        <v>41</v>
      </c>
      <c r="Q1848" t="s">
        <v>45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15</v>
      </c>
      <c r="X1848">
        <f t="shared" si="104"/>
        <v>677.40591593029899</v>
      </c>
      <c r="Y1848">
        <f t="shared" si="105"/>
        <v>3838.6335236050281</v>
      </c>
    </row>
    <row r="1849" spans="1:25">
      <c r="A1849">
        <v>2020</v>
      </c>
      <c r="B1849" t="s">
        <v>70</v>
      </c>
      <c r="C1849">
        <v>5</v>
      </c>
      <c r="D1849" t="s">
        <v>86</v>
      </c>
      <c r="E1849">
        <v>33</v>
      </c>
      <c r="F1849" t="s">
        <v>27</v>
      </c>
      <c r="G1849">
        <v>1</v>
      </c>
      <c r="H1849" t="s">
        <v>33</v>
      </c>
      <c r="I1849" t="str">
        <f>VLOOKUP(H1849,CODE_SHEET!$A$2:$G$151,3,FALSE)</f>
        <v>Agaricia</v>
      </c>
      <c r="J1849" t="str">
        <f>VLOOKUP(H1849,CODE_SHEET!$A$2:$G$151,4,FALSE)</f>
        <v>agaricites</v>
      </c>
      <c r="K1849" s="1">
        <v>15</v>
      </c>
      <c r="L1849" s="1">
        <v>10</v>
      </c>
      <c r="M1849" s="1">
        <v>10</v>
      </c>
      <c r="N1849">
        <f t="shared" si="106"/>
        <v>392.69908169872417</v>
      </c>
      <c r="O1849">
        <v>10</v>
      </c>
      <c r="P1849" t="s">
        <v>29</v>
      </c>
      <c r="Q1849" t="s">
        <v>30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f t="shared" si="104"/>
        <v>0</v>
      </c>
      <c r="Y1849">
        <f t="shared" si="105"/>
        <v>392.69908169872417</v>
      </c>
    </row>
    <row r="1850" spans="1:25">
      <c r="A1850">
        <v>2020</v>
      </c>
      <c r="B1850" t="s">
        <v>70</v>
      </c>
      <c r="C1850">
        <v>5</v>
      </c>
      <c r="D1850" t="s">
        <v>86</v>
      </c>
      <c r="E1850">
        <v>33</v>
      </c>
      <c r="F1850" t="s">
        <v>27</v>
      </c>
      <c r="G1850">
        <v>1</v>
      </c>
      <c r="H1850" t="s">
        <v>33</v>
      </c>
      <c r="I1850" t="str">
        <f>VLOOKUP(H1850,CODE_SHEET!$A$2:$G$151,3,FALSE)</f>
        <v>Agaricia</v>
      </c>
      <c r="J1850" t="str">
        <f>VLOOKUP(H1850,CODE_SHEET!$A$2:$G$151,4,FALSE)</f>
        <v>agaricites</v>
      </c>
      <c r="K1850" s="1">
        <v>20</v>
      </c>
      <c r="L1850" s="1">
        <v>10</v>
      </c>
      <c r="M1850" s="1">
        <v>10</v>
      </c>
      <c r="N1850">
        <f t="shared" si="106"/>
        <v>471.23889803846896</v>
      </c>
      <c r="O1850">
        <v>10</v>
      </c>
      <c r="P1850" t="s">
        <v>29</v>
      </c>
      <c r="Q1850" t="s">
        <v>30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20</v>
      </c>
      <c r="X1850">
        <f t="shared" si="104"/>
        <v>94.247779607693801</v>
      </c>
      <c r="Y1850">
        <f t="shared" si="105"/>
        <v>376.99111843077515</v>
      </c>
    </row>
    <row r="1851" spans="1:25">
      <c r="A1851">
        <v>2020</v>
      </c>
      <c r="B1851" t="s">
        <v>70</v>
      </c>
      <c r="C1851">
        <v>5</v>
      </c>
      <c r="D1851" t="s">
        <v>86</v>
      </c>
      <c r="E1851">
        <v>33</v>
      </c>
      <c r="F1851" t="s">
        <v>27</v>
      </c>
      <c r="G1851">
        <v>1</v>
      </c>
      <c r="H1851" t="s">
        <v>57</v>
      </c>
      <c r="I1851" t="str">
        <f>VLOOKUP(H1851,CODE_SHEET!$A$2:$G$151,3,FALSE)</f>
        <v>Mycetophellia</v>
      </c>
      <c r="J1851" t="str">
        <f>VLOOKUP(H1851,CODE_SHEET!$A$2:$G$151,4,FALSE)</f>
        <v>ferox</v>
      </c>
      <c r="K1851" s="1">
        <v>10</v>
      </c>
      <c r="L1851" s="1">
        <v>8</v>
      </c>
      <c r="M1851" s="1">
        <v>1</v>
      </c>
      <c r="N1851">
        <f t="shared" si="106"/>
        <v>28.274333882308138</v>
      </c>
      <c r="O1851">
        <v>10</v>
      </c>
      <c r="P1851" t="s">
        <v>29</v>
      </c>
      <c r="Q1851" t="s">
        <v>30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f t="shared" si="104"/>
        <v>0</v>
      </c>
      <c r="Y1851">
        <f t="shared" si="105"/>
        <v>28.274333882308138</v>
      </c>
    </row>
    <row r="1852" spans="1:25">
      <c r="A1852">
        <v>2020</v>
      </c>
      <c r="B1852" t="s">
        <v>70</v>
      </c>
      <c r="C1852">
        <v>5</v>
      </c>
      <c r="D1852" t="s">
        <v>86</v>
      </c>
      <c r="E1852">
        <v>33</v>
      </c>
      <c r="F1852" t="s">
        <v>27</v>
      </c>
      <c r="G1852">
        <v>1</v>
      </c>
      <c r="H1852" t="s">
        <v>39</v>
      </c>
      <c r="I1852" t="str">
        <f>VLOOKUP(H1852,CODE_SHEET!$A$2:$G$151,3,FALSE)</f>
        <v>Orbicella</v>
      </c>
      <c r="J1852" t="str">
        <f>VLOOKUP(H1852,CODE_SHEET!$A$2:$G$151,4,FALSE)</f>
        <v>faveolata</v>
      </c>
      <c r="K1852" s="1">
        <v>10</v>
      </c>
      <c r="L1852" s="1">
        <v>15</v>
      </c>
      <c r="M1852" s="1">
        <v>15</v>
      </c>
      <c r="N1852">
        <f t="shared" si="106"/>
        <v>589.0486225480862</v>
      </c>
      <c r="O1852">
        <v>10</v>
      </c>
      <c r="P1852" t="s">
        <v>29</v>
      </c>
      <c r="Q1852" t="s">
        <v>30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f t="shared" si="104"/>
        <v>0</v>
      </c>
      <c r="Y1852">
        <f t="shared" si="105"/>
        <v>589.0486225480862</v>
      </c>
    </row>
    <row r="1853" spans="1:25">
      <c r="A1853">
        <v>2020</v>
      </c>
      <c r="B1853" t="s">
        <v>70</v>
      </c>
      <c r="C1853">
        <v>5</v>
      </c>
      <c r="D1853" t="s">
        <v>86</v>
      </c>
      <c r="E1853">
        <v>33</v>
      </c>
      <c r="F1853" t="s">
        <v>27</v>
      </c>
      <c r="G1853">
        <v>1</v>
      </c>
      <c r="H1853" t="s">
        <v>39</v>
      </c>
      <c r="I1853" t="str">
        <f>VLOOKUP(H1853,CODE_SHEET!$A$2:$G$151,3,FALSE)</f>
        <v>Orbicella</v>
      </c>
      <c r="J1853" t="str">
        <f>VLOOKUP(H1853,CODE_SHEET!$A$2:$G$151,4,FALSE)</f>
        <v>faveolata</v>
      </c>
      <c r="K1853" s="1">
        <v>25</v>
      </c>
      <c r="L1853" s="1">
        <v>20</v>
      </c>
      <c r="M1853" s="1">
        <v>15</v>
      </c>
      <c r="N1853">
        <f t="shared" si="106"/>
        <v>1060.2875205865553</v>
      </c>
      <c r="O1853">
        <v>10</v>
      </c>
      <c r="P1853" t="s">
        <v>29</v>
      </c>
      <c r="Q1853" t="s">
        <v>30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f t="shared" si="104"/>
        <v>0</v>
      </c>
      <c r="Y1853">
        <f t="shared" si="105"/>
        <v>1060.2875205865553</v>
      </c>
    </row>
    <row r="1854" spans="1:25">
      <c r="A1854">
        <v>2020</v>
      </c>
      <c r="B1854" t="s">
        <v>70</v>
      </c>
      <c r="C1854">
        <v>5</v>
      </c>
      <c r="D1854" t="s">
        <v>86</v>
      </c>
      <c r="E1854">
        <v>33</v>
      </c>
      <c r="F1854" t="s">
        <v>27</v>
      </c>
      <c r="G1854">
        <v>1</v>
      </c>
      <c r="H1854" t="s">
        <v>43</v>
      </c>
      <c r="I1854" t="str">
        <f>VLOOKUP(H1854,CODE_SHEET!$A$2:$G$151,3,FALSE)</f>
        <v>Montastraea</v>
      </c>
      <c r="J1854" t="str">
        <f>VLOOKUP(H1854,CODE_SHEET!$A$2:$G$151,4,FALSE)</f>
        <v>cavernosa</v>
      </c>
      <c r="K1854" s="1">
        <v>40</v>
      </c>
      <c r="L1854" s="1">
        <v>35</v>
      </c>
      <c r="M1854" s="1">
        <v>25</v>
      </c>
      <c r="N1854">
        <f t="shared" si="106"/>
        <v>2945.2431127404307</v>
      </c>
      <c r="O1854">
        <v>10</v>
      </c>
      <c r="P1854" t="s">
        <v>29</v>
      </c>
      <c r="Q1854" t="s">
        <v>30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30</v>
      </c>
      <c r="X1854">
        <f t="shared" si="104"/>
        <v>883.57293382212913</v>
      </c>
      <c r="Y1854">
        <f t="shared" si="105"/>
        <v>2061.6701789183016</v>
      </c>
    </row>
    <row r="1855" spans="1:25">
      <c r="A1855">
        <v>2020</v>
      </c>
      <c r="B1855" t="s">
        <v>70</v>
      </c>
      <c r="C1855">
        <v>5</v>
      </c>
      <c r="D1855" t="s">
        <v>86</v>
      </c>
      <c r="E1855">
        <v>33</v>
      </c>
      <c r="F1855" t="s">
        <v>27</v>
      </c>
      <c r="G1855">
        <v>1</v>
      </c>
      <c r="H1855" t="s">
        <v>33</v>
      </c>
      <c r="I1855" t="str">
        <f>VLOOKUP(H1855,CODE_SHEET!$A$2:$G$151,3,FALSE)</f>
        <v>Agaricia</v>
      </c>
      <c r="J1855" t="str">
        <f>VLOOKUP(H1855,CODE_SHEET!$A$2:$G$151,4,FALSE)</f>
        <v>agaricites</v>
      </c>
      <c r="K1855" s="1">
        <v>20</v>
      </c>
      <c r="L1855" s="1">
        <v>15</v>
      </c>
      <c r="M1855" s="1">
        <v>1</v>
      </c>
      <c r="N1855">
        <f t="shared" si="106"/>
        <v>54.977871437821378</v>
      </c>
      <c r="O1855">
        <v>10</v>
      </c>
      <c r="P1855" t="s">
        <v>41</v>
      </c>
      <c r="Q1855" t="s">
        <v>45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25</v>
      </c>
      <c r="X1855">
        <f t="shared" si="104"/>
        <v>13.744467859455344</v>
      </c>
      <c r="Y1855">
        <f t="shared" si="105"/>
        <v>41.233403578366037</v>
      </c>
    </row>
    <row r="1856" spans="1:25">
      <c r="A1856">
        <v>2020</v>
      </c>
      <c r="B1856" t="s">
        <v>70</v>
      </c>
      <c r="C1856">
        <v>5</v>
      </c>
      <c r="D1856" t="s">
        <v>86</v>
      </c>
      <c r="E1856">
        <v>33</v>
      </c>
      <c r="F1856" t="s">
        <v>27</v>
      </c>
      <c r="G1856">
        <v>1</v>
      </c>
      <c r="H1856" t="s">
        <v>39</v>
      </c>
      <c r="I1856" t="str">
        <f>VLOOKUP(H1856,CODE_SHEET!$A$2:$G$151,3,FALSE)</f>
        <v>Orbicella</v>
      </c>
      <c r="J1856" t="str">
        <f>VLOOKUP(H1856,CODE_SHEET!$A$2:$G$151,4,FALSE)</f>
        <v>faveolata</v>
      </c>
      <c r="K1856" s="1">
        <v>15</v>
      </c>
      <c r="L1856" s="1">
        <v>10</v>
      </c>
      <c r="M1856" s="1">
        <v>15</v>
      </c>
      <c r="N1856">
        <f t="shared" si="106"/>
        <v>589.0486225480862</v>
      </c>
      <c r="O1856">
        <v>10</v>
      </c>
      <c r="P1856" t="s">
        <v>29</v>
      </c>
      <c r="Q1856" t="s">
        <v>30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f t="shared" si="104"/>
        <v>0</v>
      </c>
      <c r="Y1856">
        <f t="shared" si="105"/>
        <v>589.0486225480862</v>
      </c>
    </row>
    <row r="1857" spans="1:25">
      <c r="A1857">
        <v>2020</v>
      </c>
      <c r="B1857" t="s">
        <v>70</v>
      </c>
      <c r="C1857">
        <v>5</v>
      </c>
      <c r="D1857" t="s">
        <v>86</v>
      </c>
      <c r="E1857">
        <v>33</v>
      </c>
      <c r="F1857" t="s">
        <v>27</v>
      </c>
      <c r="G1857">
        <v>1</v>
      </c>
      <c r="H1857" t="s">
        <v>39</v>
      </c>
      <c r="I1857" t="str">
        <f>VLOOKUP(H1857,CODE_SHEET!$A$2:$G$151,3,FALSE)</f>
        <v>Orbicella</v>
      </c>
      <c r="J1857" t="str">
        <f>VLOOKUP(H1857,CODE_SHEET!$A$2:$G$151,4,FALSE)</f>
        <v>faveolata</v>
      </c>
      <c r="K1857" s="1">
        <v>20</v>
      </c>
      <c r="L1857" s="1">
        <v>10</v>
      </c>
      <c r="M1857" s="1">
        <v>15</v>
      </c>
      <c r="N1857">
        <f t="shared" si="106"/>
        <v>706.85834705770344</v>
      </c>
      <c r="O1857">
        <v>10</v>
      </c>
      <c r="P1857" t="s">
        <v>29</v>
      </c>
      <c r="Q1857" t="s">
        <v>30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f t="shared" si="104"/>
        <v>0</v>
      </c>
      <c r="Y1857">
        <f t="shared" si="105"/>
        <v>706.85834705770344</v>
      </c>
    </row>
    <row r="1858" spans="1:25">
      <c r="A1858">
        <v>2020</v>
      </c>
      <c r="B1858" t="s">
        <v>70</v>
      </c>
      <c r="C1858">
        <v>5</v>
      </c>
      <c r="D1858" t="s">
        <v>86</v>
      </c>
      <c r="E1858">
        <v>33</v>
      </c>
      <c r="F1858" t="s">
        <v>27</v>
      </c>
      <c r="G1858">
        <v>1</v>
      </c>
      <c r="H1858" t="s">
        <v>33</v>
      </c>
      <c r="I1858" t="str">
        <f>VLOOKUP(H1858,CODE_SHEET!$A$2:$G$151,3,FALSE)</f>
        <v>Agaricia</v>
      </c>
      <c r="J1858" t="str">
        <f>VLOOKUP(H1858,CODE_SHEET!$A$2:$G$151,4,FALSE)</f>
        <v>agaricites</v>
      </c>
      <c r="K1858" s="1">
        <v>35</v>
      </c>
      <c r="L1858" s="1">
        <v>15</v>
      </c>
      <c r="M1858" s="1">
        <v>25</v>
      </c>
      <c r="N1858">
        <f t="shared" si="106"/>
        <v>1963.4954084936207</v>
      </c>
      <c r="O1858">
        <v>10</v>
      </c>
      <c r="P1858" t="s">
        <v>41</v>
      </c>
      <c r="Q1858" t="s">
        <v>45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40</v>
      </c>
      <c r="X1858">
        <f t="shared" si="104"/>
        <v>785.39816339744834</v>
      </c>
      <c r="Y1858">
        <f t="shared" si="105"/>
        <v>1178.0972450961724</v>
      </c>
    </row>
    <row r="1859" spans="1:25">
      <c r="A1859">
        <v>2020</v>
      </c>
      <c r="B1859" t="s">
        <v>70</v>
      </c>
      <c r="C1859">
        <v>5</v>
      </c>
      <c r="D1859" t="s">
        <v>86</v>
      </c>
      <c r="E1859">
        <v>33</v>
      </c>
      <c r="F1859" t="s">
        <v>27</v>
      </c>
      <c r="G1859">
        <v>1</v>
      </c>
      <c r="H1859" t="s">
        <v>28</v>
      </c>
      <c r="I1859" t="str">
        <f>VLOOKUP(H1859,CODE_SHEET!$A$2:$G$151,3,FALSE)</f>
        <v>Porites</v>
      </c>
      <c r="J1859" t="str">
        <f>VLOOKUP(H1859,CODE_SHEET!$A$2:$G$151,4,FALSE)</f>
        <v>astreoides</v>
      </c>
      <c r="K1859" s="1">
        <v>15</v>
      </c>
      <c r="L1859" s="1">
        <v>15</v>
      </c>
      <c r="M1859" s="1">
        <v>15</v>
      </c>
      <c r="N1859">
        <f t="shared" si="106"/>
        <v>706.85834705770344</v>
      </c>
      <c r="O1859">
        <v>10</v>
      </c>
      <c r="P1859" t="s">
        <v>29</v>
      </c>
      <c r="Q1859" t="s">
        <v>30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f t="shared" si="104"/>
        <v>0</v>
      </c>
      <c r="Y1859">
        <f t="shared" si="105"/>
        <v>706.85834705770344</v>
      </c>
    </row>
    <row r="1860" spans="1:25">
      <c r="A1860">
        <v>2020</v>
      </c>
      <c r="B1860" t="s">
        <v>70</v>
      </c>
      <c r="C1860">
        <v>5</v>
      </c>
      <c r="D1860" t="s">
        <v>86</v>
      </c>
      <c r="E1860">
        <v>33</v>
      </c>
      <c r="F1860" t="s">
        <v>27</v>
      </c>
      <c r="G1860">
        <v>1</v>
      </c>
      <c r="H1860" t="s">
        <v>65</v>
      </c>
      <c r="I1860" t="str">
        <f>VLOOKUP(H1860,CODE_SHEET!$A$2:$G$151,3,FALSE)</f>
        <v>Isophyllia</v>
      </c>
      <c r="J1860" t="str">
        <f>VLOOKUP(H1860,CODE_SHEET!$A$2:$G$151,4,FALSE)</f>
        <v>sinuosa</v>
      </c>
      <c r="K1860" s="1">
        <v>15</v>
      </c>
      <c r="L1860" s="1">
        <v>10</v>
      </c>
      <c r="M1860" s="1">
        <v>2</v>
      </c>
      <c r="N1860">
        <f t="shared" si="106"/>
        <v>78.539816339744817</v>
      </c>
      <c r="O1860">
        <v>10</v>
      </c>
      <c r="P1860" t="s">
        <v>29</v>
      </c>
      <c r="Q1860" t="s">
        <v>30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f t="shared" si="104"/>
        <v>0</v>
      </c>
      <c r="Y1860">
        <f t="shared" si="105"/>
        <v>78.539816339744817</v>
      </c>
    </row>
    <row r="1861" spans="1:25">
      <c r="A1861">
        <v>2020</v>
      </c>
      <c r="B1861" t="s">
        <v>70</v>
      </c>
      <c r="C1861">
        <v>5</v>
      </c>
      <c r="D1861" t="s">
        <v>86</v>
      </c>
      <c r="E1861">
        <v>33</v>
      </c>
      <c r="F1861" t="s">
        <v>27</v>
      </c>
      <c r="G1861">
        <v>1</v>
      </c>
      <c r="H1861" t="s">
        <v>33</v>
      </c>
      <c r="I1861" t="str">
        <f>VLOOKUP(H1861,CODE_SHEET!$A$2:$G$151,3,FALSE)</f>
        <v>Agaricia</v>
      </c>
      <c r="J1861" t="str">
        <f>VLOOKUP(H1861,CODE_SHEET!$A$2:$G$151,4,FALSE)</f>
        <v>agaricites</v>
      </c>
      <c r="K1861" s="1">
        <v>40</v>
      </c>
      <c r="L1861" s="1">
        <v>20</v>
      </c>
      <c r="M1861" s="1">
        <v>2</v>
      </c>
      <c r="N1861">
        <f t="shared" si="106"/>
        <v>188.49555921538757</v>
      </c>
      <c r="O1861">
        <v>10</v>
      </c>
      <c r="P1861" t="s">
        <v>29</v>
      </c>
      <c r="Q1861" t="s">
        <v>30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35</v>
      </c>
      <c r="X1861">
        <f t="shared" si="104"/>
        <v>65.973445725385645</v>
      </c>
      <c r="Y1861">
        <f t="shared" si="105"/>
        <v>122.52211349000193</v>
      </c>
    </row>
    <row r="1862" spans="1:25">
      <c r="A1862">
        <v>2020</v>
      </c>
      <c r="B1862" t="s">
        <v>70</v>
      </c>
      <c r="C1862">
        <v>5</v>
      </c>
      <c r="D1862" t="s">
        <v>86</v>
      </c>
      <c r="E1862">
        <v>33</v>
      </c>
      <c r="F1862" t="s">
        <v>27</v>
      </c>
      <c r="G1862">
        <v>1</v>
      </c>
      <c r="H1862" t="s">
        <v>31</v>
      </c>
      <c r="I1862" t="str">
        <f>VLOOKUP(H1862,CODE_SHEET!$A$2:$G$151,3,FALSE)</f>
        <v>Siderastrea</v>
      </c>
      <c r="J1862" t="str">
        <f>VLOOKUP(H1862,CODE_SHEET!$A$2:$G$151,4,FALSE)</f>
        <v>siderea</v>
      </c>
      <c r="K1862" s="1">
        <v>20</v>
      </c>
      <c r="L1862" s="1">
        <v>15</v>
      </c>
      <c r="M1862" s="1">
        <v>15</v>
      </c>
      <c r="N1862">
        <f t="shared" si="106"/>
        <v>824.66807156732068</v>
      </c>
      <c r="O1862">
        <v>10</v>
      </c>
      <c r="P1862" t="s">
        <v>29</v>
      </c>
      <c r="Q1862" t="s">
        <v>30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60</v>
      </c>
      <c r="X1862">
        <f t="shared" si="104"/>
        <v>494.80084294039239</v>
      </c>
      <c r="Y1862">
        <f t="shared" si="105"/>
        <v>329.86722862692829</v>
      </c>
    </row>
    <row r="1863" spans="1:25">
      <c r="A1863">
        <v>2020</v>
      </c>
      <c r="B1863" t="s">
        <v>70</v>
      </c>
      <c r="C1863">
        <v>5</v>
      </c>
      <c r="D1863" t="s">
        <v>86</v>
      </c>
      <c r="E1863">
        <v>33</v>
      </c>
      <c r="F1863" t="s">
        <v>27</v>
      </c>
      <c r="G1863">
        <v>1</v>
      </c>
      <c r="H1863" t="s">
        <v>33</v>
      </c>
      <c r="I1863" t="str">
        <f>VLOOKUP(H1863,CODE_SHEET!$A$2:$G$151,3,FALSE)</f>
        <v>Agaricia</v>
      </c>
      <c r="J1863" t="str">
        <f>VLOOKUP(H1863,CODE_SHEET!$A$2:$G$151,4,FALSE)</f>
        <v>agaricites</v>
      </c>
      <c r="K1863" s="1">
        <v>25</v>
      </c>
      <c r="L1863" s="1">
        <v>12</v>
      </c>
      <c r="M1863" s="1">
        <v>20</v>
      </c>
      <c r="N1863">
        <f t="shared" si="106"/>
        <v>1162.3892818282234</v>
      </c>
      <c r="O1863">
        <v>10</v>
      </c>
      <c r="P1863" t="s">
        <v>87</v>
      </c>
      <c r="Q1863" t="s">
        <v>45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f t="shared" si="104"/>
        <v>0</v>
      </c>
      <c r="Y1863">
        <f t="shared" si="105"/>
        <v>1162.3892818282234</v>
      </c>
    </row>
    <row r="1864" spans="1:25">
      <c r="A1864">
        <v>2020</v>
      </c>
      <c r="B1864" t="s">
        <v>70</v>
      </c>
      <c r="C1864">
        <v>5</v>
      </c>
      <c r="D1864" t="s">
        <v>86</v>
      </c>
      <c r="E1864">
        <v>33</v>
      </c>
      <c r="F1864" t="s">
        <v>27</v>
      </c>
      <c r="G1864">
        <v>1</v>
      </c>
      <c r="H1864" t="s">
        <v>33</v>
      </c>
      <c r="I1864" t="str">
        <f>VLOOKUP(H1864,CODE_SHEET!$A$2:$G$151,3,FALSE)</f>
        <v>Agaricia</v>
      </c>
      <c r="J1864" t="str">
        <f>VLOOKUP(H1864,CODE_SHEET!$A$2:$G$151,4,FALSE)</f>
        <v>agaricites</v>
      </c>
      <c r="K1864" s="1">
        <v>25</v>
      </c>
      <c r="L1864" s="1">
        <v>10</v>
      </c>
      <c r="M1864" s="1">
        <v>20</v>
      </c>
      <c r="N1864">
        <f t="shared" si="106"/>
        <v>1099.5574287564277</v>
      </c>
      <c r="O1864">
        <v>10</v>
      </c>
      <c r="P1864" t="s">
        <v>29</v>
      </c>
      <c r="Q1864" t="s">
        <v>30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30</v>
      </c>
      <c r="X1864">
        <f t="shared" ref="X1864:X1927" si="107">SUM(U1864:W1864)/100*N1864</f>
        <v>329.86722862692829</v>
      </c>
      <c r="Y1864">
        <f t="shared" ref="Y1864:Y1927" si="108">N1864-X1864</f>
        <v>769.69020012949943</v>
      </c>
    </row>
    <row r="1865" spans="1:25">
      <c r="A1865">
        <v>2020</v>
      </c>
      <c r="B1865" t="s">
        <v>70</v>
      </c>
      <c r="C1865">
        <v>5</v>
      </c>
      <c r="D1865" t="s">
        <v>86</v>
      </c>
      <c r="E1865">
        <v>33</v>
      </c>
      <c r="F1865" t="s">
        <v>27</v>
      </c>
      <c r="G1865">
        <v>1</v>
      </c>
      <c r="H1865" t="s">
        <v>28</v>
      </c>
      <c r="I1865" t="str">
        <f>VLOOKUP(H1865,CODE_SHEET!$A$2:$G$151,3,FALSE)</f>
        <v>Porites</v>
      </c>
      <c r="J1865" t="str">
        <f>VLOOKUP(H1865,CODE_SHEET!$A$2:$G$151,4,FALSE)</f>
        <v>astreoides</v>
      </c>
      <c r="K1865" s="1">
        <v>15</v>
      </c>
      <c r="L1865" s="1">
        <v>15</v>
      </c>
      <c r="M1865" s="1">
        <v>15</v>
      </c>
      <c r="N1865">
        <f t="shared" si="106"/>
        <v>706.85834705770344</v>
      </c>
      <c r="O1865">
        <v>10</v>
      </c>
      <c r="P1865" t="s">
        <v>29</v>
      </c>
      <c r="Q1865" t="s">
        <v>30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f t="shared" si="107"/>
        <v>0</v>
      </c>
      <c r="Y1865">
        <f t="shared" si="108"/>
        <v>706.85834705770344</v>
      </c>
    </row>
    <row r="1866" spans="1:25">
      <c r="A1866">
        <v>2020</v>
      </c>
      <c r="B1866" t="s">
        <v>70</v>
      </c>
      <c r="C1866">
        <v>5</v>
      </c>
      <c r="D1866" t="s">
        <v>86</v>
      </c>
      <c r="E1866">
        <v>33</v>
      </c>
      <c r="F1866" t="s">
        <v>27</v>
      </c>
      <c r="G1866">
        <v>1</v>
      </c>
      <c r="H1866" t="s">
        <v>57</v>
      </c>
      <c r="I1866" t="str">
        <f>VLOOKUP(H1866,CODE_SHEET!$A$2:$G$151,3,FALSE)</f>
        <v>Mycetophellia</v>
      </c>
      <c r="J1866" t="str">
        <f>VLOOKUP(H1866,CODE_SHEET!$A$2:$G$151,4,FALSE)</f>
        <v>ferox</v>
      </c>
      <c r="K1866" s="1">
        <v>20</v>
      </c>
      <c r="L1866" s="1">
        <v>12</v>
      </c>
      <c r="M1866" s="1">
        <v>5</v>
      </c>
      <c r="N1866">
        <f t="shared" si="106"/>
        <v>251.32741228718345</v>
      </c>
      <c r="O1866">
        <v>10</v>
      </c>
      <c r="P1866" t="s">
        <v>29</v>
      </c>
      <c r="Q1866" t="s">
        <v>30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f t="shared" si="107"/>
        <v>0</v>
      </c>
      <c r="Y1866">
        <f t="shared" si="108"/>
        <v>251.32741228718345</v>
      </c>
    </row>
    <row r="1867" spans="1:25">
      <c r="A1867">
        <v>2020</v>
      </c>
      <c r="B1867" t="s">
        <v>70</v>
      </c>
      <c r="C1867">
        <v>5</v>
      </c>
      <c r="D1867" t="s">
        <v>86</v>
      </c>
      <c r="E1867">
        <v>33</v>
      </c>
      <c r="F1867" t="s">
        <v>27</v>
      </c>
      <c r="G1867">
        <v>1</v>
      </c>
      <c r="H1867" t="s">
        <v>28</v>
      </c>
      <c r="I1867" t="str">
        <f>VLOOKUP(H1867,CODE_SHEET!$A$2:$G$151,3,FALSE)</f>
        <v>Porites</v>
      </c>
      <c r="J1867" t="str">
        <f>VLOOKUP(H1867,CODE_SHEET!$A$2:$G$151,4,FALSE)</f>
        <v>astreoides</v>
      </c>
      <c r="K1867" s="1">
        <v>12</v>
      </c>
      <c r="L1867" s="1">
        <v>12</v>
      </c>
      <c r="M1867" s="1">
        <v>2</v>
      </c>
      <c r="N1867">
        <f t="shared" si="106"/>
        <v>75.398223686155035</v>
      </c>
      <c r="O1867">
        <v>10</v>
      </c>
      <c r="P1867" t="s">
        <v>29</v>
      </c>
      <c r="Q1867" t="s">
        <v>30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15</v>
      </c>
      <c r="X1867">
        <f t="shared" si="107"/>
        <v>11.309733552923255</v>
      </c>
      <c r="Y1867">
        <f t="shared" si="108"/>
        <v>64.088490133231772</v>
      </c>
    </row>
    <row r="1868" spans="1:25">
      <c r="A1868">
        <v>2020</v>
      </c>
      <c r="B1868" t="s">
        <v>70</v>
      </c>
      <c r="C1868">
        <v>5</v>
      </c>
      <c r="D1868" t="s">
        <v>86</v>
      </c>
      <c r="E1868">
        <v>33</v>
      </c>
      <c r="F1868" t="s">
        <v>27</v>
      </c>
      <c r="G1868">
        <v>1</v>
      </c>
      <c r="H1868" t="s">
        <v>33</v>
      </c>
      <c r="I1868" t="str">
        <f>VLOOKUP(H1868,CODE_SHEET!$A$2:$G$151,3,FALSE)</f>
        <v>Agaricia</v>
      </c>
      <c r="J1868" t="str">
        <f>VLOOKUP(H1868,CODE_SHEET!$A$2:$G$151,4,FALSE)</f>
        <v>agaricites</v>
      </c>
      <c r="K1868" s="1">
        <v>40</v>
      </c>
      <c r="L1868" s="1">
        <v>15</v>
      </c>
      <c r="M1868" s="1">
        <v>2</v>
      </c>
      <c r="N1868">
        <f t="shared" si="106"/>
        <v>172.7875959474386</v>
      </c>
      <c r="O1868">
        <v>10</v>
      </c>
      <c r="P1868" t="s">
        <v>29</v>
      </c>
      <c r="Q1868" t="s">
        <v>30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25</v>
      </c>
      <c r="X1868">
        <f t="shared" si="107"/>
        <v>43.196898986859651</v>
      </c>
      <c r="Y1868">
        <f t="shared" si="108"/>
        <v>129.59069696057895</v>
      </c>
    </row>
    <row r="1869" spans="1:25">
      <c r="A1869">
        <v>2020</v>
      </c>
      <c r="B1869" t="s">
        <v>70</v>
      </c>
      <c r="C1869">
        <v>5</v>
      </c>
      <c r="D1869" t="s">
        <v>86</v>
      </c>
      <c r="E1869">
        <v>33</v>
      </c>
      <c r="F1869" t="s">
        <v>27</v>
      </c>
      <c r="G1869">
        <v>1</v>
      </c>
      <c r="H1869" t="s">
        <v>28</v>
      </c>
      <c r="I1869" t="str">
        <f>VLOOKUP(H1869,CODE_SHEET!$A$2:$G$151,3,FALSE)</f>
        <v>Porites</v>
      </c>
      <c r="J1869" t="str">
        <f>VLOOKUP(H1869,CODE_SHEET!$A$2:$G$151,4,FALSE)</f>
        <v>astreoides</v>
      </c>
      <c r="K1869" s="1">
        <v>18</v>
      </c>
      <c r="L1869" s="1">
        <v>12</v>
      </c>
      <c r="M1869" s="1">
        <v>2</v>
      </c>
      <c r="N1869">
        <f t="shared" si="106"/>
        <v>94.247779607693786</v>
      </c>
      <c r="O1869">
        <v>10</v>
      </c>
      <c r="P1869" t="s">
        <v>29</v>
      </c>
      <c r="Q1869" t="s">
        <v>30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f t="shared" si="107"/>
        <v>0</v>
      </c>
      <c r="Y1869">
        <f t="shared" si="108"/>
        <v>94.247779607693786</v>
      </c>
    </row>
    <row r="1870" spans="1:25">
      <c r="A1870">
        <v>2020</v>
      </c>
      <c r="B1870" t="s">
        <v>70</v>
      </c>
      <c r="C1870">
        <v>5</v>
      </c>
      <c r="D1870" t="s">
        <v>86</v>
      </c>
      <c r="E1870">
        <v>33</v>
      </c>
      <c r="F1870" t="s">
        <v>27</v>
      </c>
      <c r="G1870">
        <v>1</v>
      </c>
      <c r="H1870" t="s">
        <v>33</v>
      </c>
      <c r="I1870" t="str">
        <f>VLOOKUP(H1870,CODE_SHEET!$A$2:$G$151,3,FALSE)</f>
        <v>Agaricia</v>
      </c>
      <c r="J1870" t="str">
        <f>VLOOKUP(H1870,CODE_SHEET!$A$2:$G$151,4,FALSE)</f>
        <v>agaricites</v>
      </c>
      <c r="K1870" s="1">
        <v>30</v>
      </c>
      <c r="L1870" s="1">
        <v>20</v>
      </c>
      <c r="M1870" s="1">
        <v>10</v>
      </c>
      <c r="N1870">
        <f t="shared" si="106"/>
        <v>785.39816339744834</v>
      </c>
      <c r="O1870">
        <v>10</v>
      </c>
      <c r="P1870" t="s">
        <v>29</v>
      </c>
      <c r="Q1870" t="s">
        <v>30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5</v>
      </c>
      <c r="X1870">
        <f t="shared" si="107"/>
        <v>39.269908169872423</v>
      </c>
      <c r="Y1870">
        <f t="shared" si="108"/>
        <v>746.12825522757589</v>
      </c>
    </row>
    <row r="1871" spans="1:25">
      <c r="A1871">
        <v>2020</v>
      </c>
      <c r="B1871" t="s">
        <v>70</v>
      </c>
      <c r="C1871">
        <v>5</v>
      </c>
      <c r="D1871" t="s">
        <v>86</v>
      </c>
      <c r="E1871">
        <v>33</v>
      </c>
      <c r="F1871" t="s">
        <v>27</v>
      </c>
      <c r="G1871">
        <v>1</v>
      </c>
      <c r="H1871" t="s">
        <v>33</v>
      </c>
      <c r="I1871" t="str">
        <f>VLOOKUP(H1871,CODE_SHEET!$A$2:$G$151,3,FALSE)</f>
        <v>Agaricia</v>
      </c>
      <c r="J1871" t="str">
        <f>VLOOKUP(H1871,CODE_SHEET!$A$2:$G$151,4,FALSE)</f>
        <v>agaricites</v>
      </c>
      <c r="K1871" s="1">
        <v>40</v>
      </c>
      <c r="L1871" s="1">
        <v>35</v>
      </c>
      <c r="M1871" s="1">
        <v>20</v>
      </c>
      <c r="N1871">
        <f t="shared" si="106"/>
        <v>2356.1944901923448</v>
      </c>
      <c r="O1871">
        <v>10</v>
      </c>
      <c r="P1871" t="s">
        <v>29</v>
      </c>
      <c r="Q1871" t="s">
        <v>30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35</v>
      </c>
      <c r="X1871">
        <f t="shared" si="107"/>
        <v>824.66807156732068</v>
      </c>
      <c r="Y1871">
        <f t="shared" si="108"/>
        <v>1531.5264186250242</v>
      </c>
    </row>
    <row r="1872" spans="1:25">
      <c r="A1872">
        <v>2020</v>
      </c>
      <c r="B1872" t="s">
        <v>70</v>
      </c>
      <c r="C1872">
        <v>5</v>
      </c>
      <c r="D1872" t="s">
        <v>86</v>
      </c>
      <c r="E1872">
        <v>33</v>
      </c>
      <c r="F1872" t="s">
        <v>27</v>
      </c>
      <c r="G1872">
        <v>1</v>
      </c>
      <c r="H1872" t="s">
        <v>32</v>
      </c>
      <c r="I1872" t="str">
        <f>VLOOKUP(H1872,CODE_SHEET!$A$2:$G$151,3,FALSE)</f>
        <v>Porites</v>
      </c>
      <c r="J1872" t="str">
        <f>VLOOKUP(H1872,CODE_SHEET!$A$2:$G$151,4,FALSE)</f>
        <v>porites</v>
      </c>
      <c r="K1872" s="1">
        <v>15</v>
      </c>
      <c r="L1872" s="1">
        <v>10</v>
      </c>
      <c r="M1872" s="1">
        <v>10</v>
      </c>
      <c r="N1872">
        <f t="shared" si="106"/>
        <v>392.69908169872417</v>
      </c>
      <c r="O1872">
        <v>10</v>
      </c>
      <c r="P1872" t="s">
        <v>29</v>
      </c>
      <c r="Q1872" t="s">
        <v>30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f t="shared" si="107"/>
        <v>0</v>
      </c>
      <c r="Y1872">
        <f t="shared" si="108"/>
        <v>392.69908169872417</v>
      </c>
    </row>
    <row r="1873" spans="1:25">
      <c r="A1873">
        <v>2020</v>
      </c>
      <c r="B1873" t="s">
        <v>70</v>
      </c>
      <c r="C1873">
        <v>5</v>
      </c>
      <c r="D1873" t="s">
        <v>86</v>
      </c>
      <c r="E1873">
        <v>33</v>
      </c>
      <c r="F1873" t="s">
        <v>27</v>
      </c>
      <c r="G1873">
        <v>1</v>
      </c>
      <c r="H1873" t="s">
        <v>33</v>
      </c>
      <c r="I1873" t="str">
        <f>VLOOKUP(H1873,CODE_SHEET!$A$2:$G$151,3,FALSE)</f>
        <v>Agaricia</v>
      </c>
      <c r="J1873" t="str">
        <f>VLOOKUP(H1873,CODE_SHEET!$A$2:$G$151,4,FALSE)</f>
        <v>agaricites</v>
      </c>
      <c r="K1873" s="1">
        <v>25</v>
      </c>
      <c r="L1873" s="1">
        <v>5</v>
      </c>
      <c r="M1873" s="1">
        <v>15</v>
      </c>
      <c r="N1873">
        <f t="shared" si="106"/>
        <v>706.85834705770344</v>
      </c>
      <c r="O1873">
        <v>10</v>
      </c>
      <c r="P1873" t="s">
        <v>29</v>
      </c>
      <c r="Q1873" t="s">
        <v>30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15</v>
      </c>
      <c r="X1873">
        <f t="shared" si="107"/>
        <v>106.02875205865551</v>
      </c>
      <c r="Y1873">
        <f t="shared" si="108"/>
        <v>600.82959499904791</v>
      </c>
    </row>
    <row r="1874" spans="1:25">
      <c r="A1874">
        <v>2020</v>
      </c>
      <c r="B1874" t="s">
        <v>70</v>
      </c>
      <c r="C1874">
        <v>5</v>
      </c>
      <c r="D1874" t="s">
        <v>86</v>
      </c>
      <c r="E1874">
        <v>32</v>
      </c>
      <c r="F1874" t="s">
        <v>27</v>
      </c>
      <c r="G1874">
        <v>2</v>
      </c>
      <c r="H1874" t="s">
        <v>34</v>
      </c>
      <c r="I1874" t="str">
        <f>VLOOKUP(H1874,CODE_SHEET!$A$2:$G$151,3,FALSE)</f>
        <v>Orbicella</v>
      </c>
      <c r="J1874" t="str">
        <f>VLOOKUP(H1874,CODE_SHEET!$A$2:$G$151,4,FALSE)</f>
        <v>annularis</v>
      </c>
      <c r="K1874" s="1">
        <v>10</v>
      </c>
      <c r="L1874" s="1">
        <v>10</v>
      </c>
      <c r="M1874" s="1">
        <v>10</v>
      </c>
      <c r="N1874">
        <f t="shared" si="106"/>
        <v>314.15926535897933</v>
      </c>
      <c r="O1874">
        <v>10</v>
      </c>
      <c r="P1874" t="s">
        <v>29</v>
      </c>
      <c r="Q1874" t="s">
        <v>30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f t="shared" si="107"/>
        <v>0</v>
      </c>
      <c r="Y1874">
        <f t="shared" si="108"/>
        <v>314.15926535897933</v>
      </c>
    </row>
    <row r="1875" spans="1:25">
      <c r="A1875">
        <v>2020</v>
      </c>
      <c r="B1875" t="s">
        <v>70</v>
      </c>
      <c r="C1875">
        <v>5</v>
      </c>
      <c r="D1875" t="s">
        <v>86</v>
      </c>
      <c r="E1875">
        <v>32</v>
      </c>
      <c r="F1875" t="s">
        <v>27</v>
      </c>
      <c r="G1875">
        <v>2</v>
      </c>
      <c r="H1875" t="s">
        <v>28</v>
      </c>
      <c r="I1875" t="str">
        <f>VLOOKUP(H1875,CODE_SHEET!$A$2:$G$151,3,FALSE)</f>
        <v>Porites</v>
      </c>
      <c r="J1875" t="str">
        <f>VLOOKUP(H1875,CODE_SHEET!$A$2:$G$151,4,FALSE)</f>
        <v>astreoides</v>
      </c>
      <c r="K1875" s="1">
        <v>15</v>
      </c>
      <c r="L1875" s="1">
        <v>20</v>
      </c>
      <c r="M1875" s="1">
        <v>5</v>
      </c>
      <c r="N1875">
        <f t="shared" si="106"/>
        <v>274.88935718910693</v>
      </c>
      <c r="O1875">
        <v>10</v>
      </c>
      <c r="P1875" t="s">
        <v>29</v>
      </c>
      <c r="Q1875" t="s">
        <v>30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f t="shared" si="107"/>
        <v>0</v>
      </c>
      <c r="Y1875">
        <f t="shared" si="108"/>
        <v>274.88935718910693</v>
      </c>
    </row>
    <row r="1876" spans="1:25">
      <c r="A1876">
        <v>2020</v>
      </c>
      <c r="B1876" t="s">
        <v>70</v>
      </c>
      <c r="C1876">
        <v>5</v>
      </c>
      <c r="D1876" t="s">
        <v>86</v>
      </c>
      <c r="E1876">
        <v>32</v>
      </c>
      <c r="F1876" t="s">
        <v>27</v>
      </c>
      <c r="G1876">
        <v>2</v>
      </c>
      <c r="H1876" t="s">
        <v>32</v>
      </c>
      <c r="I1876" t="str">
        <f>VLOOKUP(H1876,CODE_SHEET!$A$2:$G$151,3,FALSE)</f>
        <v>Porites</v>
      </c>
      <c r="J1876" t="str">
        <f>VLOOKUP(H1876,CODE_SHEET!$A$2:$G$151,4,FALSE)</f>
        <v>porites</v>
      </c>
      <c r="K1876" s="1">
        <v>30</v>
      </c>
      <c r="L1876" s="1">
        <v>20</v>
      </c>
      <c r="M1876" s="1">
        <v>15</v>
      </c>
      <c r="N1876">
        <f t="shared" si="106"/>
        <v>1178.0972450961724</v>
      </c>
      <c r="O1876">
        <v>10</v>
      </c>
      <c r="P1876" t="s">
        <v>29</v>
      </c>
      <c r="Q1876" t="s">
        <v>30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15</v>
      </c>
      <c r="X1876">
        <f t="shared" si="107"/>
        <v>176.71458676442586</v>
      </c>
      <c r="Y1876">
        <f t="shared" si="108"/>
        <v>1001.3826583317466</v>
      </c>
    </row>
    <row r="1877" spans="1:25">
      <c r="A1877">
        <v>2020</v>
      </c>
      <c r="B1877" t="s">
        <v>70</v>
      </c>
      <c r="C1877">
        <v>5</v>
      </c>
      <c r="D1877" t="s">
        <v>86</v>
      </c>
      <c r="E1877">
        <v>32</v>
      </c>
      <c r="F1877" t="s">
        <v>27</v>
      </c>
      <c r="G1877">
        <v>2</v>
      </c>
      <c r="H1877" t="s">
        <v>31</v>
      </c>
      <c r="I1877" t="str">
        <f>VLOOKUP(H1877,CODE_SHEET!$A$2:$G$151,3,FALSE)</f>
        <v>Siderastrea</v>
      </c>
      <c r="J1877" t="str">
        <f>VLOOKUP(H1877,CODE_SHEET!$A$2:$G$151,4,FALSE)</f>
        <v>siderea</v>
      </c>
      <c r="K1877" s="1">
        <v>25</v>
      </c>
      <c r="L1877" s="1">
        <v>20</v>
      </c>
      <c r="M1877" s="1">
        <v>10</v>
      </c>
      <c r="N1877">
        <f t="shared" si="106"/>
        <v>706.85834705770344</v>
      </c>
      <c r="O1877">
        <v>10</v>
      </c>
      <c r="P1877" t="s">
        <v>29</v>
      </c>
      <c r="Q1877" t="s">
        <v>30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50</v>
      </c>
      <c r="X1877">
        <f t="shared" si="107"/>
        <v>353.42917352885172</v>
      </c>
      <c r="Y1877">
        <f t="shared" si="108"/>
        <v>353.42917352885172</v>
      </c>
    </row>
    <row r="1878" spans="1:25">
      <c r="A1878">
        <v>2020</v>
      </c>
      <c r="B1878" t="s">
        <v>70</v>
      </c>
      <c r="C1878">
        <v>5</v>
      </c>
      <c r="D1878" t="s">
        <v>86</v>
      </c>
      <c r="E1878">
        <v>32</v>
      </c>
      <c r="F1878" t="s">
        <v>27</v>
      </c>
      <c r="G1878">
        <v>2</v>
      </c>
      <c r="H1878" t="s">
        <v>28</v>
      </c>
      <c r="I1878" t="str">
        <f>VLOOKUP(H1878,CODE_SHEET!$A$2:$G$151,3,FALSE)</f>
        <v>Porites</v>
      </c>
      <c r="J1878" t="str">
        <f>VLOOKUP(H1878,CODE_SHEET!$A$2:$G$151,4,FALSE)</f>
        <v>astreoides</v>
      </c>
      <c r="K1878" s="1">
        <v>20</v>
      </c>
      <c r="L1878" s="1">
        <v>15</v>
      </c>
      <c r="M1878" s="1">
        <v>10</v>
      </c>
      <c r="N1878">
        <f t="shared" si="106"/>
        <v>549.77871437821386</v>
      </c>
      <c r="O1878">
        <v>10</v>
      </c>
      <c r="P1878" t="s">
        <v>29</v>
      </c>
      <c r="Q1878" t="s">
        <v>30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f t="shared" si="107"/>
        <v>0</v>
      </c>
      <c r="Y1878">
        <f t="shared" si="108"/>
        <v>549.77871437821386</v>
      </c>
    </row>
    <row r="1879" spans="1:25">
      <c r="A1879">
        <v>2020</v>
      </c>
      <c r="B1879" t="s">
        <v>70</v>
      </c>
      <c r="C1879">
        <v>5</v>
      </c>
      <c r="D1879" t="s">
        <v>86</v>
      </c>
      <c r="E1879">
        <v>32</v>
      </c>
      <c r="F1879" t="s">
        <v>27</v>
      </c>
      <c r="G1879">
        <v>2</v>
      </c>
      <c r="H1879" t="s">
        <v>33</v>
      </c>
      <c r="I1879" t="str">
        <f>VLOOKUP(H1879,CODE_SHEET!$A$2:$G$151,3,FALSE)</f>
        <v>Agaricia</v>
      </c>
      <c r="J1879" t="str">
        <f>VLOOKUP(H1879,CODE_SHEET!$A$2:$G$151,4,FALSE)</f>
        <v>agaricites</v>
      </c>
      <c r="K1879" s="1">
        <v>20</v>
      </c>
      <c r="L1879" s="1">
        <v>10</v>
      </c>
      <c r="M1879" s="1">
        <v>2</v>
      </c>
      <c r="N1879">
        <f t="shared" si="106"/>
        <v>94.247779607693786</v>
      </c>
      <c r="O1879">
        <v>10</v>
      </c>
      <c r="P1879" t="s">
        <v>29</v>
      </c>
      <c r="Q1879" t="s">
        <v>30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f t="shared" si="107"/>
        <v>0</v>
      </c>
      <c r="Y1879">
        <f t="shared" si="108"/>
        <v>94.247779607693786</v>
      </c>
    </row>
    <row r="1880" spans="1:25">
      <c r="A1880">
        <v>2020</v>
      </c>
      <c r="B1880" t="s">
        <v>70</v>
      </c>
      <c r="C1880">
        <v>5</v>
      </c>
      <c r="D1880" t="s">
        <v>86</v>
      </c>
      <c r="E1880">
        <v>32</v>
      </c>
      <c r="F1880" t="s">
        <v>27</v>
      </c>
      <c r="G1880">
        <v>2</v>
      </c>
      <c r="H1880" t="s">
        <v>28</v>
      </c>
      <c r="I1880" t="str">
        <f>VLOOKUP(H1880,CODE_SHEET!$A$2:$G$151,3,FALSE)</f>
        <v>Porites</v>
      </c>
      <c r="J1880" t="str">
        <f>VLOOKUP(H1880,CODE_SHEET!$A$2:$G$151,4,FALSE)</f>
        <v>astreoides</v>
      </c>
      <c r="K1880" s="1">
        <v>10</v>
      </c>
      <c r="L1880" s="1">
        <v>10</v>
      </c>
      <c r="M1880" s="1">
        <v>5</v>
      </c>
      <c r="N1880">
        <f t="shared" si="106"/>
        <v>157.07963267948966</v>
      </c>
      <c r="O1880">
        <v>10</v>
      </c>
      <c r="P1880" t="s">
        <v>41</v>
      </c>
      <c r="Q1880" t="s">
        <v>60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f t="shared" si="107"/>
        <v>0</v>
      </c>
      <c r="Y1880">
        <f t="shared" si="108"/>
        <v>157.07963267948966</v>
      </c>
    </row>
    <row r="1881" spans="1:25">
      <c r="A1881">
        <v>2020</v>
      </c>
      <c r="B1881" t="s">
        <v>70</v>
      </c>
      <c r="C1881">
        <v>5</v>
      </c>
      <c r="D1881" t="s">
        <v>86</v>
      </c>
      <c r="E1881">
        <v>32</v>
      </c>
      <c r="F1881" t="s">
        <v>27</v>
      </c>
      <c r="G1881">
        <v>2</v>
      </c>
      <c r="H1881" t="s">
        <v>31</v>
      </c>
      <c r="I1881" t="str">
        <f>VLOOKUP(H1881,CODE_SHEET!$A$2:$G$151,3,FALSE)</f>
        <v>Siderastrea</v>
      </c>
      <c r="J1881" t="str">
        <f>VLOOKUP(H1881,CODE_SHEET!$A$2:$G$151,4,FALSE)</f>
        <v>siderea</v>
      </c>
      <c r="K1881" s="1">
        <v>35</v>
      </c>
      <c r="L1881" s="1">
        <v>30</v>
      </c>
      <c r="M1881" s="1">
        <v>20</v>
      </c>
      <c r="N1881">
        <f t="shared" si="106"/>
        <v>2042.0352248333654</v>
      </c>
      <c r="O1881">
        <v>10</v>
      </c>
      <c r="P1881" t="s">
        <v>29</v>
      </c>
      <c r="Q1881" t="s">
        <v>30</v>
      </c>
      <c r="R1881">
        <v>100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f t="shared" si="107"/>
        <v>0</v>
      </c>
      <c r="Y1881">
        <f t="shared" si="108"/>
        <v>2042.0352248333654</v>
      </c>
    </row>
    <row r="1882" spans="1:25">
      <c r="A1882">
        <v>2020</v>
      </c>
      <c r="B1882" t="s">
        <v>70</v>
      </c>
      <c r="C1882">
        <v>5</v>
      </c>
      <c r="D1882" t="s">
        <v>86</v>
      </c>
      <c r="E1882">
        <v>32</v>
      </c>
      <c r="F1882" t="s">
        <v>27</v>
      </c>
      <c r="G1882">
        <v>2</v>
      </c>
      <c r="H1882" t="s">
        <v>33</v>
      </c>
      <c r="I1882" t="str">
        <f>VLOOKUP(H1882,CODE_SHEET!$A$2:$G$151,3,FALSE)</f>
        <v>Agaricia</v>
      </c>
      <c r="J1882" t="str">
        <f>VLOOKUP(H1882,CODE_SHEET!$A$2:$G$151,4,FALSE)</f>
        <v>agaricites</v>
      </c>
      <c r="K1882" s="1">
        <v>15</v>
      </c>
      <c r="L1882" s="1">
        <v>8</v>
      </c>
      <c r="M1882" s="1">
        <v>8</v>
      </c>
      <c r="N1882">
        <f t="shared" si="106"/>
        <v>289.02652413026095</v>
      </c>
      <c r="O1882">
        <v>10</v>
      </c>
      <c r="P1882" t="s">
        <v>29</v>
      </c>
      <c r="Q1882" t="s">
        <v>30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15</v>
      </c>
      <c r="X1882">
        <f t="shared" si="107"/>
        <v>43.353978619539141</v>
      </c>
      <c r="Y1882">
        <f t="shared" si="108"/>
        <v>245.67254551072182</v>
      </c>
    </row>
    <row r="1883" spans="1:25">
      <c r="A1883">
        <v>2020</v>
      </c>
      <c r="B1883" t="s">
        <v>70</v>
      </c>
      <c r="C1883">
        <v>5</v>
      </c>
      <c r="D1883" t="s">
        <v>86</v>
      </c>
      <c r="E1883">
        <v>32</v>
      </c>
      <c r="F1883" t="s">
        <v>27</v>
      </c>
      <c r="G1883">
        <v>2</v>
      </c>
      <c r="H1883" t="s">
        <v>57</v>
      </c>
      <c r="I1883" t="str">
        <f>VLOOKUP(H1883,CODE_SHEET!$A$2:$G$151,3,FALSE)</f>
        <v>Mycetophellia</v>
      </c>
      <c r="J1883" t="str">
        <f>VLOOKUP(H1883,CODE_SHEET!$A$2:$G$151,4,FALSE)</f>
        <v>ferox</v>
      </c>
      <c r="K1883" s="1">
        <v>12</v>
      </c>
      <c r="L1883" s="1">
        <v>10</v>
      </c>
      <c r="M1883" s="1">
        <v>2</v>
      </c>
      <c r="N1883">
        <f t="shared" si="106"/>
        <v>69.115038378975441</v>
      </c>
      <c r="O1883">
        <v>10</v>
      </c>
      <c r="P1883" t="s">
        <v>29</v>
      </c>
      <c r="Q1883" t="s">
        <v>30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40</v>
      </c>
      <c r="X1883">
        <f t="shared" si="107"/>
        <v>27.646015351590179</v>
      </c>
      <c r="Y1883">
        <f t="shared" si="108"/>
        <v>41.469023027385262</v>
      </c>
    </row>
    <row r="1884" spans="1:25">
      <c r="A1884">
        <v>2020</v>
      </c>
      <c r="B1884" t="s">
        <v>70</v>
      </c>
      <c r="C1884">
        <v>5</v>
      </c>
      <c r="D1884" t="s">
        <v>86</v>
      </c>
      <c r="E1884">
        <v>32</v>
      </c>
      <c r="F1884" t="s">
        <v>27</v>
      </c>
      <c r="G1884">
        <v>2</v>
      </c>
      <c r="H1884" t="s">
        <v>33</v>
      </c>
      <c r="I1884" t="str">
        <f>VLOOKUP(H1884,CODE_SHEET!$A$2:$G$151,3,FALSE)</f>
        <v>Agaricia</v>
      </c>
      <c r="J1884" t="str">
        <f>VLOOKUP(H1884,CODE_SHEET!$A$2:$G$151,4,FALSE)</f>
        <v>agaricites</v>
      </c>
      <c r="K1884" s="1">
        <v>20</v>
      </c>
      <c r="L1884" s="1">
        <v>10</v>
      </c>
      <c r="M1884" s="1">
        <v>15</v>
      </c>
      <c r="N1884">
        <f t="shared" si="106"/>
        <v>706.85834705770344</v>
      </c>
      <c r="O1884">
        <v>10</v>
      </c>
      <c r="P1884" t="s">
        <v>29</v>
      </c>
      <c r="Q1884" t="s">
        <v>30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50</v>
      </c>
      <c r="X1884">
        <f t="shared" si="107"/>
        <v>353.42917352885172</v>
      </c>
      <c r="Y1884">
        <f t="shared" si="108"/>
        <v>353.42917352885172</v>
      </c>
    </row>
    <row r="1885" spans="1:25">
      <c r="A1885">
        <v>2020</v>
      </c>
      <c r="B1885" t="s">
        <v>70</v>
      </c>
      <c r="C1885">
        <v>5</v>
      </c>
      <c r="D1885" t="s">
        <v>86</v>
      </c>
      <c r="E1885">
        <v>32</v>
      </c>
      <c r="F1885" t="s">
        <v>27</v>
      </c>
      <c r="G1885">
        <v>2</v>
      </c>
      <c r="H1885" t="s">
        <v>28</v>
      </c>
      <c r="I1885" t="str">
        <f>VLOOKUP(H1885,CODE_SHEET!$A$2:$G$151,3,FALSE)</f>
        <v>Porites</v>
      </c>
      <c r="J1885" t="str">
        <f>VLOOKUP(H1885,CODE_SHEET!$A$2:$G$151,4,FALSE)</f>
        <v>astreoides</v>
      </c>
      <c r="K1885" s="1">
        <v>25</v>
      </c>
      <c r="L1885" s="1">
        <v>15</v>
      </c>
      <c r="M1885" s="1">
        <v>15</v>
      </c>
      <c r="N1885">
        <f t="shared" si="106"/>
        <v>942.47779607693792</v>
      </c>
      <c r="O1885">
        <v>10</v>
      </c>
      <c r="P1885" t="s">
        <v>29</v>
      </c>
      <c r="Q1885" t="s">
        <v>30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f t="shared" si="107"/>
        <v>0</v>
      </c>
      <c r="Y1885">
        <f t="shared" si="108"/>
        <v>942.47779607693792</v>
      </c>
    </row>
    <row r="1886" spans="1:25">
      <c r="A1886">
        <v>2020</v>
      </c>
      <c r="B1886" t="s">
        <v>70</v>
      </c>
      <c r="C1886">
        <v>5</v>
      </c>
      <c r="D1886" t="s">
        <v>86</v>
      </c>
      <c r="E1886">
        <v>32</v>
      </c>
      <c r="F1886" t="s">
        <v>27</v>
      </c>
      <c r="G1886">
        <v>2</v>
      </c>
      <c r="H1886" t="s">
        <v>28</v>
      </c>
      <c r="I1886" t="str">
        <f>VLOOKUP(H1886,CODE_SHEET!$A$2:$G$151,3,FALSE)</f>
        <v>Porites</v>
      </c>
      <c r="J1886" t="str">
        <f>VLOOKUP(H1886,CODE_SHEET!$A$2:$G$151,4,FALSE)</f>
        <v>astreoides</v>
      </c>
      <c r="K1886" s="1">
        <v>10</v>
      </c>
      <c r="L1886" s="1">
        <v>10</v>
      </c>
      <c r="M1886" s="1">
        <v>5</v>
      </c>
      <c r="N1886">
        <f t="shared" si="106"/>
        <v>157.07963267948966</v>
      </c>
      <c r="O1886">
        <v>10</v>
      </c>
      <c r="P1886" t="s">
        <v>29</v>
      </c>
      <c r="Q1886" t="s">
        <v>30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f t="shared" si="107"/>
        <v>0</v>
      </c>
      <c r="Y1886">
        <f t="shared" si="108"/>
        <v>157.07963267948966</v>
      </c>
    </row>
    <row r="1887" spans="1:25">
      <c r="A1887">
        <v>2020</v>
      </c>
      <c r="B1887" t="s">
        <v>70</v>
      </c>
      <c r="C1887">
        <v>5</v>
      </c>
      <c r="D1887" t="s">
        <v>86</v>
      </c>
      <c r="E1887">
        <v>32</v>
      </c>
      <c r="F1887" t="s">
        <v>27</v>
      </c>
      <c r="G1887">
        <v>2</v>
      </c>
      <c r="H1887" t="s">
        <v>33</v>
      </c>
      <c r="I1887" t="str">
        <f>VLOOKUP(H1887,CODE_SHEET!$A$2:$G$151,3,FALSE)</f>
        <v>Agaricia</v>
      </c>
      <c r="J1887" t="str">
        <f>VLOOKUP(H1887,CODE_SHEET!$A$2:$G$151,4,FALSE)</f>
        <v>agaricites</v>
      </c>
      <c r="K1887" s="1">
        <v>20</v>
      </c>
      <c r="L1887" s="1">
        <v>20</v>
      </c>
      <c r="M1887" s="1">
        <v>15</v>
      </c>
      <c r="N1887">
        <f t="shared" si="106"/>
        <v>942.47779607693792</v>
      </c>
      <c r="O1887">
        <v>10</v>
      </c>
      <c r="P1887" t="s">
        <v>41</v>
      </c>
      <c r="Q1887" t="s">
        <v>45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35</v>
      </c>
      <c r="X1887">
        <f t="shared" si="107"/>
        <v>329.86722862692824</v>
      </c>
      <c r="Y1887">
        <f t="shared" si="108"/>
        <v>612.61056745000974</v>
      </c>
    </row>
    <row r="1888" spans="1:25">
      <c r="A1888">
        <v>2020</v>
      </c>
      <c r="B1888" t="s">
        <v>70</v>
      </c>
      <c r="C1888">
        <v>5</v>
      </c>
      <c r="D1888" t="s">
        <v>86</v>
      </c>
      <c r="E1888">
        <v>32</v>
      </c>
      <c r="F1888" t="s">
        <v>27</v>
      </c>
      <c r="G1888">
        <v>2</v>
      </c>
      <c r="H1888" t="s">
        <v>28</v>
      </c>
      <c r="I1888" t="str">
        <f>VLOOKUP(H1888,CODE_SHEET!$A$2:$G$151,3,FALSE)</f>
        <v>Porites</v>
      </c>
      <c r="J1888" t="str">
        <f>VLOOKUP(H1888,CODE_SHEET!$A$2:$G$151,4,FALSE)</f>
        <v>astreoides</v>
      </c>
      <c r="K1888" s="1">
        <v>20</v>
      </c>
      <c r="L1888" s="1">
        <v>15</v>
      </c>
      <c r="M1888" s="1">
        <v>5</v>
      </c>
      <c r="N1888">
        <f t="shared" si="106"/>
        <v>274.88935718910693</v>
      </c>
      <c r="O1888">
        <v>10</v>
      </c>
      <c r="P1888" t="s">
        <v>29</v>
      </c>
      <c r="Q1888" t="s">
        <v>30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f t="shared" si="107"/>
        <v>0</v>
      </c>
      <c r="Y1888">
        <f t="shared" si="108"/>
        <v>274.88935718910693</v>
      </c>
    </row>
    <row r="1889" spans="1:25">
      <c r="A1889">
        <v>2020</v>
      </c>
      <c r="B1889" t="s">
        <v>70</v>
      </c>
      <c r="C1889">
        <v>5</v>
      </c>
      <c r="D1889" t="s">
        <v>86</v>
      </c>
      <c r="E1889">
        <v>32</v>
      </c>
      <c r="F1889" t="s">
        <v>27</v>
      </c>
      <c r="G1889">
        <v>2</v>
      </c>
      <c r="H1889" t="s">
        <v>28</v>
      </c>
      <c r="I1889" t="str">
        <f>VLOOKUP(H1889,CODE_SHEET!$A$2:$G$151,3,FALSE)</f>
        <v>Porites</v>
      </c>
      <c r="J1889" t="str">
        <f>VLOOKUP(H1889,CODE_SHEET!$A$2:$G$151,4,FALSE)</f>
        <v>astreoides</v>
      </c>
      <c r="K1889" s="1">
        <v>18</v>
      </c>
      <c r="L1889" s="1">
        <v>12</v>
      </c>
      <c r="M1889" s="1">
        <v>6</v>
      </c>
      <c r="N1889">
        <f t="shared" si="106"/>
        <v>282.74333882308139</v>
      </c>
      <c r="O1889">
        <v>10</v>
      </c>
      <c r="P1889" t="s">
        <v>29</v>
      </c>
      <c r="Q1889" t="s">
        <v>30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f t="shared" si="107"/>
        <v>0</v>
      </c>
      <c r="Y1889">
        <f t="shared" si="108"/>
        <v>282.74333882308139</v>
      </c>
    </row>
    <row r="1890" spans="1:25">
      <c r="A1890">
        <v>2020</v>
      </c>
      <c r="B1890" t="s">
        <v>70</v>
      </c>
      <c r="C1890">
        <v>5</v>
      </c>
      <c r="D1890" t="s">
        <v>86</v>
      </c>
      <c r="E1890">
        <v>32</v>
      </c>
      <c r="F1890" t="s">
        <v>27</v>
      </c>
      <c r="G1890">
        <v>2</v>
      </c>
      <c r="H1890" t="s">
        <v>33</v>
      </c>
      <c r="I1890" t="str">
        <f>VLOOKUP(H1890,CODE_SHEET!$A$2:$G$151,3,FALSE)</f>
        <v>Agaricia</v>
      </c>
      <c r="J1890" t="str">
        <f>VLOOKUP(H1890,CODE_SHEET!$A$2:$G$151,4,FALSE)</f>
        <v>agaricites</v>
      </c>
      <c r="K1890" s="1">
        <v>20</v>
      </c>
      <c r="L1890" s="1">
        <v>15</v>
      </c>
      <c r="M1890" s="1">
        <v>10</v>
      </c>
      <c r="N1890">
        <f t="shared" si="106"/>
        <v>549.77871437821386</v>
      </c>
      <c r="O1890">
        <v>10</v>
      </c>
      <c r="P1890" t="s">
        <v>41</v>
      </c>
      <c r="Q1890" t="s">
        <v>45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60</v>
      </c>
      <c r="X1890">
        <f t="shared" si="107"/>
        <v>329.86722862692829</v>
      </c>
      <c r="Y1890">
        <f t="shared" si="108"/>
        <v>219.91148575128557</v>
      </c>
    </row>
    <row r="1891" spans="1:25">
      <c r="A1891">
        <v>2020</v>
      </c>
      <c r="B1891" t="s">
        <v>70</v>
      </c>
      <c r="C1891">
        <v>5</v>
      </c>
      <c r="D1891" t="s">
        <v>86</v>
      </c>
      <c r="E1891">
        <v>32</v>
      </c>
      <c r="F1891" t="s">
        <v>27</v>
      </c>
      <c r="G1891">
        <v>2</v>
      </c>
      <c r="H1891" t="s">
        <v>62</v>
      </c>
      <c r="I1891" t="str">
        <f>VLOOKUP(H1891,CODE_SHEET!$A$2:$G$151,3,FALSE)</f>
        <v>Millepora</v>
      </c>
      <c r="J1891" t="str">
        <f>VLOOKUP(H1891,CODE_SHEET!$A$2:$G$151,4,FALSE)</f>
        <v>alcicornis</v>
      </c>
      <c r="K1891" s="1">
        <v>4</v>
      </c>
      <c r="L1891" s="1">
        <v>4</v>
      </c>
      <c r="M1891" s="1">
        <v>10</v>
      </c>
      <c r="N1891">
        <f t="shared" si="106"/>
        <v>125.66370614359172</v>
      </c>
      <c r="O1891">
        <v>10</v>
      </c>
      <c r="P1891" t="s">
        <v>29</v>
      </c>
      <c r="Q1891" t="s">
        <v>30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f t="shared" si="107"/>
        <v>0</v>
      </c>
      <c r="Y1891">
        <f t="shared" si="108"/>
        <v>125.66370614359172</v>
      </c>
    </row>
    <row r="1892" spans="1:25">
      <c r="A1892">
        <v>2020</v>
      </c>
      <c r="B1892" t="s">
        <v>70</v>
      </c>
      <c r="C1892">
        <v>5</v>
      </c>
      <c r="D1892" t="s">
        <v>86</v>
      </c>
      <c r="E1892">
        <v>32</v>
      </c>
      <c r="F1892" t="s">
        <v>27</v>
      </c>
      <c r="G1892">
        <v>2</v>
      </c>
      <c r="H1892" t="s">
        <v>33</v>
      </c>
      <c r="I1892" t="str">
        <f>VLOOKUP(H1892,CODE_SHEET!$A$2:$G$151,3,FALSE)</f>
        <v>Agaricia</v>
      </c>
      <c r="J1892" t="str">
        <f>VLOOKUP(H1892,CODE_SHEET!$A$2:$G$151,4,FALSE)</f>
        <v>agaricites</v>
      </c>
      <c r="K1892" s="1">
        <v>15</v>
      </c>
      <c r="L1892" s="1">
        <v>7</v>
      </c>
      <c r="M1892" s="1">
        <v>8</v>
      </c>
      <c r="N1892">
        <f t="shared" si="106"/>
        <v>276.46015351590177</v>
      </c>
      <c r="O1892">
        <v>10</v>
      </c>
      <c r="P1892" t="s">
        <v>29</v>
      </c>
      <c r="Q1892" t="s">
        <v>30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40</v>
      </c>
      <c r="X1892">
        <f t="shared" si="107"/>
        <v>110.58406140636072</v>
      </c>
      <c r="Y1892">
        <f t="shared" si="108"/>
        <v>165.87609210954105</v>
      </c>
    </row>
    <row r="1893" spans="1:25">
      <c r="A1893">
        <v>2020</v>
      </c>
      <c r="B1893" t="s">
        <v>70</v>
      </c>
      <c r="C1893">
        <v>5</v>
      </c>
      <c r="D1893" t="s">
        <v>86</v>
      </c>
      <c r="E1893">
        <v>32</v>
      </c>
      <c r="F1893" t="s">
        <v>27</v>
      </c>
      <c r="G1893">
        <v>2</v>
      </c>
      <c r="H1893" t="s">
        <v>33</v>
      </c>
      <c r="I1893" t="str">
        <f>VLOOKUP(H1893,CODE_SHEET!$A$2:$G$151,3,FALSE)</f>
        <v>Agaricia</v>
      </c>
      <c r="J1893" t="str">
        <f>VLOOKUP(H1893,CODE_SHEET!$A$2:$G$151,4,FALSE)</f>
        <v>agaricites</v>
      </c>
      <c r="K1893" s="1">
        <v>30</v>
      </c>
      <c r="L1893" s="1">
        <v>10</v>
      </c>
      <c r="M1893" s="1">
        <v>40</v>
      </c>
      <c r="N1893">
        <f t="shared" si="106"/>
        <v>2513.2741228718346</v>
      </c>
      <c r="O1893">
        <v>10</v>
      </c>
      <c r="P1893" t="s">
        <v>41</v>
      </c>
      <c r="Q1893" t="s">
        <v>45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15</v>
      </c>
      <c r="X1893">
        <f t="shared" si="107"/>
        <v>376.9911184307752</v>
      </c>
      <c r="Y1893">
        <f t="shared" si="108"/>
        <v>2136.2830044410593</v>
      </c>
    </row>
    <row r="1894" spans="1:25">
      <c r="A1894">
        <v>2020</v>
      </c>
      <c r="B1894" t="s">
        <v>70</v>
      </c>
      <c r="C1894">
        <v>5</v>
      </c>
      <c r="D1894" t="s">
        <v>86</v>
      </c>
      <c r="E1894">
        <v>32</v>
      </c>
      <c r="F1894" t="s">
        <v>27</v>
      </c>
      <c r="G1894">
        <v>2</v>
      </c>
      <c r="H1894" t="s">
        <v>32</v>
      </c>
      <c r="I1894" t="str">
        <f>VLOOKUP(H1894,CODE_SHEET!$A$2:$G$151,3,FALSE)</f>
        <v>Porites</v>
      </c>
      <c r="J1894" t="str">
        <f>VLOOKUP(H1894,CODE_SHEET!$A$2:$G$151,4,FALSE)</f>
        <v>porites</v>
      </c>
      <c r="K1894" s="1">
        <v>10</v>
      </c>
      <c r="L1894" s="1">
        <v>6</v>
      </c>
      <c r="M1894" s="1">
        <v>6</v>
      </c>
      <c r="N1894">
        <f t="shared" si="106"/>
        <v>150.79644737231007</v>
      </c>
      <c r="O1894">
        <v>10</v>
      </c>
      <c r="P1894" t="s">
        <v>29</v>
      </c>
      <c r="Q1894" t="s">
        <v>30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f t="shared" si="107"/>
        <v>0</v>
      </c>
      <c r="Y1894">
        <f t="shared" si="108"/>
        <v>150.79644737231007</v>
      </c>
    </row>
    <row r="1895" spans="1:25">
      <c r="A1895">
        <v>2020</v>
      </c>
      <c r="B1895" t="s">
        <v>70</v>
      </c>
      <c r="C1895">
        <v>5</v>
      </c>
      <c r="D1895" t="s">
        <v>86</v>
      </c>
      <c r="E1895">
        <v>32</v>
      </c>
      <c r="F1895" t="s">
        <v>27</v>
      </c>
      <c r="G1895">
        <v>2</v>
      </c>
      <c r="H1895" t="s">
        <v>28</v>
      </c>
      <c r="I1895" t="str">
        <f>VLOOKUP(H1895,CODE_SHEET!$A$2:$G$151,3,FALSE)</f>
        <v>Porites</v>
      </c>
      <c r="J1895" t="str">
        <f>VLOOKUP(H1895,CODE_SHEET!$A$2:$G$151,4,FALSE)</f>
        <v>astreoides</v>
      </c>
      <c r="K1895" s="1">
        <v>40</v>
      </c>
      <c r="L1895" s="1">
        <v>25</v>
      </c>
      <c r="M1895" s="1">
        <v>12</v>
      </c>
      <c r="N1895">
        <f t="shared" si="106"/>
        <v>1225.2211349000193</v>
      </c>
      <c r="O1895">
        <v>10</v>
      </c>
      <c r="P1895" t="s">
        <v>29</v>
      </c>
      <c r="Q1895" t="s">
        <v>30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f t="shared" si="107"/>
        <v>0</v>
      </c>
      <c r="Y1895">
        <f t="shared" si="108"/>
        <v>1225.2211349000193</v>
      </c>
    </row>
    <row r="1896" spans="1:25">
      <c r="A1896">
        <v>2020</v>
      </c>
      <c r="B1896" t="s">
        <v>70</v>
      </c>
      <c r="C1896">
        <v>5</v>
      </c>
      <c r="D1896" t="s">
        <v>86</v>
      </c>
      <c r="E1896">
        <v>32</v>
      </c>
      <c r="F1896" t="s">
        <v>27</v>
      </c>
      <c r="G1896">
        <v>2</v>
      </c>
      <c r="H1896" t="s">
        <v>39</v>
      </c>
      <c r="I1896" t="str">
        <f>VLOOKUP(H1896,CODE_SHEET!$A$2:$G$151,3,FALSE)</f>
        <v>Orbicella</v>
      </c>
      <c r="J1896" t="str">
        <f>VLOOKUP(H1896,CODE_SHEET!$A$2:$G$151,4,FALSE)</f>
        <v>faveolata</v>
      </c>
      <c r="K1896" s="1">
        <v>40</v>
      </c>
      <c r="L1896" s="1">
        <v>25</v>
      </c>
      <c r="M1896" s="1">
        <v>12</v>
      </c>
      <c r="N1896">
        <f t="shared" ref="N1896:N1959" si="109">PI()*(K1896/2)*M1896+PI()*(L1896/2)*M1896</f>
        <v>1225.2211349000193</v>
      </c>
      <c r="O1896">
        <v>10</v>
      </c>
      <c r="P1896" t="s">
        <v>29</v>
      </c>
      <c r="Q1896" t="s">
        <v>30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f t="shared" si="107"/>
        <v>0</v>
      </c>
      <c r="Y1896">
        <f t="shared" si="108"/>
        <v>1225.2211349000193</v>
      </c>
    </row>
    <row r="1897" spans="1:25">
      <c r="A1897">
        <v>2020</v>
      </c>
      <c r="B1897" t="s">
        <v>70</v>
      </c>
      <c r="C1897">
        <v>5</v>
      </c>
      <c r="D1897" t="s">
        <v>86</v>
      </c>
      <c r="E1897">
        <v>32</v>
      </c>
      <c r="F1897" t="s">
        <v>27</v>
      </c>
      <c r="G1897">
        <v>2</v>
      </c>
      <c r="H1897" t="s">
        <v>48</v>
      </c>
      <c r="I1897" t="str">
        <f>VLOOKUP(H1897,CODE_SHEET!$A$2:$G$151,3,FALSE)</f>
        <v>Diploria</v>
      </c>
      <c r="J1897" t="str">
        <f>VLOOKUP(H1897,CODE_SHEET!$A$2:$G$151,4,FALSE)</f>
        <v>labyrinthyformis</v>
      </c>
      <c r="K1897" s="1">
        <v>10</v>
      </c>
      <c r="L1897" s="1">
        <v>12</v>
      </c>
      <c r="M1897" s="1">
        <v>3</v>
      </c>
      <c r="N1897">
        <f t="shared" si="109"/>
        <v>103.67255756846316</v>
      </c>
      <c r="O1897">
        <v>10</v>
      </c>
      <c r="P1897" t="s">
        <v>29</v>
      </c>
      <c r="Q1897" t="s">
        <v>30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f t="shared" si="107"/>
        <v>0</v>
      </c>
      <c r="Y1897">
        <f t="shared" si="108"/>
        <v>103.67255756846316</v>
      </c>
    </row>
    <row r="1898" spans="1:25">
      <c r="A1898">
        <v>2020</v>
      </c>
      <c r="B1898" t="s">
        <v>70</v>
      </c>
      <c r="C1898">
        <v>5</v>
      </c>
      <c r="D1898" t="s">
        <v>86</v>
      </c>
      <c r="E1898">
        <v>32</v>
      </c>
      <c r="F1898" t="s">
        <v>27</v>
      </c>
      <c r="G1898">
        <v>2</v>
      </c>
      <c r="H1898" t="s">
        <v>31</v>
      </c>
      <c r="I1898" t="str">
        <f>VLOOKUP(H1898,CODE_SHEET!$A$2:$G$151,3,FALSE)</f>
        <v>Siderastrea</v>
      </c>
      <c r="J1898" t="str">
        <f>VLOOKUP(H1898,CODE_SHEET!$A$2:$G$151,4,FALSE)</f>
        <v>siderea</v>
      </c>
      <c r="K1898" s="1">
        <v>90</v>
      </c>
      <c r="L1898" s="1">
        <v>38</v>
      </c>
      <c r="M1898" s="1">
        <v>20</v>
      </c>
      <c r="N1898">
        <f t="shared" si="109"/>
        <v>4021.2385965949352</v>
      </c>
      <c r="O1898">
        <v>10</v>
      </c>
      <c r="P1898" t="s">
        <v>29</v>
      </c>
      <c r="Q1898" t="s">
        <v>30</v>
      </c>
      <c r="R1898">
        <v>100</v>
      </c>
      <c r="S1898">
        <v>0</v>
      </c>
      <c r="T1898">
        <v>0</v>
      </c>
      <c r="U1898">
        <v>0</v>
      </c>
      <c r="V1898">
        <v>0</v>
      </c>
      <c r="W1898">
        <v>25</v>
      </c>
      <c r="X1898">
        <f t="shared" si="107"/>
        <v>1005.3096491487338</v>
      </c>
      <c r="Y1898">
        <f t="shared" si="108"/>
        <v>3015.9289474462012</v>
      </c>
    </row>
    <row r="1899" spans="1:25">
      <c r="A1899">
        <v>2020</v>
      </c>
      <c r="B1899" t="s">
        <v>70</v>
      </c>
      <c r="C1899">
        <v>5</v>
      </c>
      <c r="D1899" t="s">
        <v>86</v>
      </c>
      <c r="E1899">
        <v>32</v>
      </c>
      <c r="F1899" t="s">
        <v>27</v>
      </c>
      <c r="G1899">
        <v>2</v>
      </c>
      <c r="H1899" t="s">
        <v>28</v>
      </c>
      <c r="I1899" t="str">
        <f>VLOOKUP(H1899,CODE_SHEET!$A$2:$G$151,3,FALSE)</f>
        <v>Porites</v>
      </c>
      <c r="J1899" t="str">
        <f>VLOOKUP(H1899,CODE_SHEET!$A$2:$G$151,4,FALSE)</f>
        <v>astreoides</v>
      </c>
      <c r="K1899" s="1">
        <v>20</v>
      </c>
      <c r="L1899" s="1">
        <v>20</v>
      </c>
      <c r="M1899" s="1">
        <v>8</v>
      </c>
      <c r="N1899">
        <f t="shared" si="109"/>
        <v>502.6548245743669</v>
      </c>
      <c r="O1899">
        <v>10</v>
      </c>
      <c r="P1899" t="s">
        <v>29</v>
      </c>
      <c r="Q1899" t="s">
        <v>30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f t="shared" si="107"/>
        <v>0</v>
      </c>
      <c r="Y1899">
        <f t="shared" si="108"/>
        <v>502.6548245743669</v>
      </c>
    </row>
    <row r="1900" spans="1:25">
      <c r="A1900">
        <v>2020</v>
      </c>
      <c r="B1900" t="s">
        <v>70</v>
      </c>
      <c r="C1900">
        <v>5</v>
      </c>
      <c r="D1900" t="s">
        <v>86</v>
      </c>
      <c r="E1900">
        <v>32</v>
      </c>
      <c r="F1900" t="s">
        <v>27</v>
      </c>
      <c r="G1900">
        <v>2</v>
      </c>
      <c r="H1900" t="s">
        <v>28</v>
      </c>
      <c r="I1900" t="str">
        <f>VLOOKUP(H1900,CODE_SHEET!$A$2:$G$151,3,FALSE)</f>
        <v>Porites</v>
      </c>
      <c r="J1900" t="str">
        <f>VLOOKUP(H1900,CODE_SHEET!$A$2:$G$151,4,FALSE)</f>
        <v>astreoides</v>
      </c>
      <c r="K1900" s="1">
        <v>15</v>
      </c>
      <c r="L1900" s="1">
        <v>15</v>
      </c>
      <c r="M1900" s="1">
        <v>15</v>
      </c>
      <c r="N1900">
        <f t="shared" si="109"/>
        <v>706.85834705770344</v>
      </c>
      <c r="O1900">
        <v>10</v>
      </c>
      <c r="P1900" t="s">
        <v>29</v>
      </c>
      <c r="Q1900" t="s">
        <v>30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f t="shared" si="107"/>
        <v>0</v>
      </c>
      <c r="Y1900">
        <f t="shared" si="108"/>
        <v>706.85834705770344</v>
      </c>
    </row>
    <row r="1901" spans="1:25">
      <c r="A1901">
        <v>2020</v>
      </c>
      <c r="B1901" t="s">
        <v>70</v>
      </c>
      <c r="C1901">
        <v>5</v>
      </c>
      <c r="D1901" t="s">
        <v>86</v>
      </c>
      <c r="E1901">
        <v>32</v>
      </c>
      <c r="F1901" t="s">
        <v>27</v>
      </c>
      <c r="G1901">
        <v>2</v>
      </c>
      <c r="H1901" t="s">
        <v>32</v>
      </c>
      <c r="I1901" t="str">
        <f>VLOOKUP(H1901,CODE_SHEET!$A$2:$G$151,3,FALSE)</f>
        <v>Porites</v>
      </c>
      <c r="J1901" t="str">
        <f>VLOOKUP(H1901,CODE_SHEET!$A$2:$G$151,4,FALSE)</f>
        <v>porites</v>
      </c>
      <c r="K1901" s="1">
        <v>15</v>
      </c>
      <c r="L1901" s="1">
        <v>8</v>
      </c>
      <c r="M1901" s="1">
        <v>6</v>
      </c>
      <c r="N1901">
        <f t="shared" si="109"/>
        <v>216.7698930976957</v>
      </c>
      <c r="O1901">
        <v>10</v>
      </c>
      <c r="P1901" t="s">
        <v>29</v>
      </c>
      <c r="Q1901" t="s">
        <v>30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f t="shared" si="107"/>
        <v>0</v>
      </c>
      <c r="Y1901">
        <f t="shared" si="108"/>
        <v>216.7698930976957</v>
      </c>
    </row>
    <row r="1902" spans="1:25">
      <c r="A1902">
        <v>2020</v>
      </c>
      <c r="B1902" t="s">
        <v>70</v>
      </c>
      <c r="C1902">
        <v>5</v>
      </c>
      <c r="D1902" t="s">
        <v>86</v>
      </c>
      <c r="E1902">
        <v>32</v>
      </c>
      <c r="F1902" t="s">
        <v>27</v>
      </c>
      <c r="G1902">
        <v>2</v>
      </c>
      <c r="H1902" t="s">
        <v>39</v>
      </c>
      <c r="I1902" t="str">
        <f>VLOOKUP(H1902,CODE_SHEET!$A$2:$G$151,3,FALSE)</f>
        <v>Orbicella</v>
      </c>
      <c r="J1902" t="str">
        <f>VLOOKUP(H1902,CODE_SHEET!$A$2:$G$151,4,FALSE)</f>
        <v>faveolata</v>
      </c>
      <c r="K1902" s="1">
        <v>15</v>
      </c>
      <c r="L1902" s="1">
        <v>10</v>
      </c>
      <c r="M1902" s="1">
        <v>10</v>
      </c>
      <c r="N1902">
        <f t="shared" si="109"/>
        <v>392.69908169872417</v>
      </c>
      <c r="O1902">
        <v>10</v>
      </c>
      <c r="P1902" t="s">
        <v>41</v>
      </c>
      <c r="Q1902" t="s">
        <v>60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15</v>
      </c>
      <c r="X1902">
        <f t="shared" si="107"/>
        <v>58.90486225480862</v>
      </c>
      <c r="Y1902">
        <f t="shared" si="108"/>
        <v>333.79421944391555</v>
      </c>
    </row>
    <row r="1903" spans="1:25">
      <c r="A1903">
        <v>2020</v>
      </c>
      <c r="B1903" t="s">
        <v>70</v>
      </c>
      <c r="C1903">
        <v>5</v>
      </c>
      <c r="D1903" t="s">
        <v>86</v>
      </c>
      <c r="E1903">
        <v>32</v>
      </c>
      <c r="F1903" t="s">
        <v>27</v>
      </c>
      <c r="G1903">
        <v>2</v>
      </c>
      <c r="H1903" t="s">
        <v>33</v>
      </c>
      <c r="I1903" t="str">
        <f>VLOOKUP(H1903,CODE_SHEET!$A$2:$G$151,3,FALSE)</f>
        <v>Agaricia</v>
      </c>
      <c r="J1903" t="str">
        <f>VLOOKUP(H1903,CODE_SHEET!$A$2:$G$151,4,FALSE)</f>
        <v>agaricites</v>
      </c>
      <c r="K1903" s="1">
        <v>20</v>
      </c>
      <c r="L1903" s="1">
        <v>10</v>
      </c>
      <c r="M1903" s="1">
        <v>1</v>
      </c>
      <c r="N1903">
        <f t="shared" si="109"/>
        <v>47.123889803846893</v>
      </c>
      <c r="O1903">
        <v>10</v>
      </c>
      <c r="P1903" t="s">
        <v>29</v>
      </c>
      <c r="Q1903" t="s">
        <v>30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20</v>
      </c>
      <c r="X1903">
        <f t="shared" si="107"/>
        <v>9.4247779607693793</v>
      </c>
      <c r="Y1903">
        <f t="shared" si="108"/>
        <v>37.699111843077517</v>
      </c>
    </row>
    <row r="1904" spans="1:25">
      <c r="A1904">
        <v>2020</v>
      </c>
      <c r="B1904" t="s">
        <v>70</v>
      </c>
      <c r="C1904">
        <v>5</v>
      </c>
      <c r="D1904" t="s">
        <v>86</v>
      </c>
      <c r="E1904">
        <v>32</v>
      </c>
      <c r="F1904" t="s">
        <v>27</v>
      </c>
      <c r="G1904">
        <v>2</v>
      </c>
      <c r="H1904" t="s">
        <v>34</v>
      </c>
      <c r="I1904" t="str">
        <f>VLOOKUP(H1904,CODE_SHEET!$A$2:$G$151,3,FALSE)</f>
        <v>Orbicella</v>
      </c>
      <c r="J1904" t="str">
        <f>VLOOKUP(H1904,CODE_SHEET!$A$2:$G$151,4,FALSE)</f>
        <v>annularis</v>
      </c>
      <c r="K1904" s="1">
        <v>40</v>
      </c>
      <c r="L1904" s="1">
        <v>30</v>
      </c>
      <c r="M1904" s="1">
        <v>15</v>
      </c>
      <c r="N1904">
        <f t="shared" si="109"/>
        <v>1649.3361431346414</v>
      </c>
      <c r="O1904">
        <v>10</v>
      </c>
      <c r="P1904" t="s">
        <v>29</v>
      </c>
      <c r="Q1904" t="s">
        <v>30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35</v>
      </c>
      <c r="X1904">
        <f t="shared" si="107"/>
        <v>577.26765009712449</v>
      </c>
      <c r="Y1904">
        <f t="shared" si="108"/>
        <v>1072.0684930375169</v>
      </c>
    </row>
    <row r="1905" spans="1:25">
      <c r="A1905">
        <v>2020</v>
      </c>
      <c r="B1905" t="s">
        <v>70</v>
      </c>
      <c r="C1905">
        <v>5</v>
      </c>
      <c r="D1905" t="s">
        <v>86</v>
      </c>
      <c r="E1905">
        <v>32</v>
      </c>
      <c r="F1905" t="s">
        <v>27</v>
      </c>
      <c r="G1905">
        <v>2</v>
      </c>
      <c r="H1905" t="s">
        <v>33</v>
      </c>
      <c r="I1905" t="str">
        <f>VLOOKUP(H1905,CODE_SHEET!$A$2:$G$151,3,FALSE)</f>
        <v>Agaricia</v>
      </c>
      <c r="J1905" t="str">
        <f>VLOOKUP(H1905,CODE_SHEET!$A$2:$G$151,4,FALSE)</f>
        <v>agaricites</v>
      </c>
      <c r="K1905" s="1">
        <v>25</v>
      </c>
      <c r="L1905" s="1">
        <v>15</v>
      </c>
      <c r="M1905" s="1">
        <v>5</v>
      </c>
      <c r="N1905">
        <f t="shared" si="109"/>
        <v>314.15926535897933</v>
      </c>
      <c r="O1905">
        <v>10</v>
      </c>
      <c r="P1905" t="s">
        <v>29</v>
      </c>
      <c r="Q1905" t="s">
        <v>30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70</v>
      </c>
      <c r="X1905">
        <f t="shared" si="107"/>
        <v>219.91148575128551</v>
      </c>
      <c r="Y1905">
        <f t="shared" si="108"/>
        <v>94.247779607693815</v>
      </c>
    </row>
    <row r="1906" spans="1:25">
      <c r="A1906">
        <v>2020</v>
      </c>
      <c r="B1906" t="s">
        <v>70</v>
      </c>
      <c r="C1906">
        <v>5</v>
      </c>
      <c r="D1906" t="s">
        <v>86</v>
      </c>
      <c r="E1906">
        <v>32</v>
      </c>
      <c r="F1906" t="s">
        <v>27</v>
      </c>
      <c r="G1906">
        <v>2</v>
      </c>
      <c r="H1906" t="s">
        <v>33</v>
      </c>
      <c r="I1906" t="str">
        <f>VLOOKUP(H1906,CODE_SHEET!$A$2:$G$151,3,FALSE)</f>
        <v>Agaricia</v>
      </c>
      <c r="J1906" t="str">
        <f>VLOOKUP(H1906,CODE_SHEET!$A$2:$G$151,4,FALSE)</f>
        <v>agaricites</v>
      </c>
      <c r="K1906" s="1">
        <v>20</v>
      </c>
      <c r="L1906" s="1">
        <v>10</v>
      </c>
      <c r="M1906" s="1">
        <v>12</v>
      </c>
      <c r="N1906">
        <f t="shared" si="109"/>
        <v>565.48667764616266</v>
      </c>
      <c r="O1906">
        <v>10</v>
      </c>
      <c r="P1906" t="s">
        <v>29</v>
      </c>
      <c r="Q1906" t="s">
        <v>30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5</v>
      </c>
      <c r="X1906">
        <f t="shared" si="107"/>
        <v>28.274333882308134</v>
      </c>
      <c r="Y1906">
        <f t="shared" si="108"/>
        <v>537.21234376385451</v>
      </c>
    </row>
    <row r="1907" spans="1:25">
      <c r="A1907">
        <v>2020</v>
      </c>
      <c r="B1907" t="s">
        <v>70</v>
      </c>
      <c r="C1907">
        <v>5</v>
      </c>
      <c r="D1907" t="s">
        <v>86</v>
      </c>
      <c r="E1907">
        <v>32</v>
      </c>
      <c r="F1907" t="s">
        <v>27</v>
      </c>
      <c r="G1907">
        <v>2</v>
      </c>
      <c r="H1907" t="s">
        <v>33</v>
      </c>
      <c r="I1907" t="str">
        <f>VLOOKUP(H1907,CODE_SHEET!$A$2:$G$151,3,FALSE)</f>
        <v>Agaricia</v>
      </c>
      <c r="J1907" t="str">
        <f>VLOOKUP(H1907,CODE_SHEET!$A$2:$G$151,4,FALSE)</f>
        <v>agaricites</v>
      </c>
      <c r="K1907" s="1">
        <v>15</v>
      </c>
      <c r="L1907" s="1">
        <v>10</v>
      </c>
      <c r="M1907" s="1">
        <v>10</v>
      </c>
      <c r="N1907">
        <f t="shared" si="109"/>
        <v>392.69908169872417</v>
      </c>
      <c r="O1907">
        <v>10</v>
      </c>
      <c r="P1907" t="s">
        <v>29</v>
      </c>
      <c r="Q1907" t="s">
        <v>30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50</v>
      </c>
      <c r="X1907">
        <f t="shared" si="107"/>
        <v>196.34954084936209</v>
      </c>
      <c r="Y1907">
        <f t="shared" si="108"/>
        <v>196.34954084936209</v>
      </c>
    </row>
    <row r="1908" spans="1:25">
      <c r="A1908">
        <v>2020</v>
      </c>
      <c r="B1908" t="s">
        <v>70</v>
      </c>
      <c r="C1908">
        <v>5</v>
      </c>
      <c r="D1908" t="s">
        <v>86</v>
      </c>
      <c r="E1908">
        <v>32</v>
      </c>
      <c r="F1908" t="s">
        <v>27</v>
      </c>
      <c r="G1908">
        <v>2</v>
      </c>
      <c r="H1908" t="s">
        <v>33</v>
      </c>
      <c r="I1908" t="str">
        <f>VLOOKUP(H1908,CODE_SHEET!$A$2:$G$151,3,FALSE)</f>
        <v>Agaricia</v>
      </c>
      <c r="J1908" t="str">
        <f>VLOOKUP(H1908,CODE_SHEET!$A$2:$G$151,4,FALSE)</f>
        <v>agaricites</v>
      </c>
      <c r="K1908" s="1">
        <v>25</v>
      </c>
      <c r="L1908" s="1">
        <v>10</v>
      </c>
      <c r="M1908" s="1">
        <v>10</v>
      </c>
      <c r="N1908">
        <f t="shared" si="109"/>
        <v>549.77871437821386</v>
      </c>
      <c r="O1908">
        <v>10</v>
      </c>
      <c r="P1908" t="s">
        <v>29</v>
      </c>
      <c r="Q1908" t="s">
        <v>30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10</v>
      </c>
      <c r="X1908">
        <f t="shared" si="107"/>
        <v>54.977871437821392</v>
      </c>
      <c r="Y1908">
        <f t="shared" si="108"/>
        <v>494.8008429403925</v>
      </c>
    </row>
    <row r="1909" spans="1:25">
      <c r="A1909">
        <v>2020</v>
      </c>
      <c r="B1909" t="s">
        <v>70</v>
      </c>
      <c r="C1909">
        <v>5</v>
      </c>
      <c r="D1909" t="s">
        <v>86</v>
      </c>
      <c r="E1909">
        <v>32</v>
      </c>
      <c r="F1909" t="s">
        <v>27</v>
      </c>
      <c r="G1909">
        <v>2</v>
      </c>
      <c r="H1909" t="s">
        <v>39</v>
      </c>
      <c r="I1909" t="str">
        <f>VLOOKUP(H1909,CODE_SHEET!$A$2:$G$151,3,FALSE)</f>
        <v>Orbicella</v>
      </c>
      <c r="J1909" t="str">
        <f>VLOOKUP(H1909,CODE_SHEET!$A$2:$G$151,4,FALSE)</f>
        <v>faveolata</v>
      </c>
      <c r="K1909" s="1">
        <v>10</v>
      </c>
      <c r="L1909" s="1">
        <v>10</v>
      </c>
      <c r="M1909" s="1">
        <v>6</v>
      </c>
      <c r="N1909">
        <f t="shared" si="109"/>
        <v>188.49555921538757</v>
      </c>
      <c r="O1909">
        <v>10</v>
      </c>
      <c r="P1909" t="s">
        <v>29</v>
      </c>
      <c r="Q1909" t="s">
        <v>30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f t="shared" si="107"/>
        <v>0</v>
      </c>
      <c r="Y1909">
        <f t="shared" si="108"/>
        <v>188.49555921538757</v>
      </c>
    </row>
    <row r="1910" spans="1:25">
      <c r="A1910">
        <v>2020</v>
      </c>
      <c r="B1910" t="s">
        <v>70</v>
      </c>
      <c r="C1910">
        <v>5</v>
      </c>
      <c r="D1910" t="s">
        <v>86</v>
      </c>
      <c r="E1910">
        <v>32</v>
      </c>
      <c r="F1910" t="s">
        <v>27</v>
      </c>
      <c r="G1910">
        <v>2</v>
      </c>
      <c r="H1910" t="s">
        <v>62</v>
      </c>
      <c r="I1910" t="str">
        <f>VLOOKUP(H1910,CODE_SHEET!$A$2:$G$151,3,FALSE)</f>
        <v>Millepora</v>
      </c>
      <c r="J1910" t="str">
        <f>VLOOKUP(H1910,CODE_SHEET!$A$2:$G$151,4,FALSE)</f>
        <v>alcicornis</v>
      </c>
      <c r="K1910" s="1">
        <v>10</v>
      </c>
      <c r="L1910" s="1">
        <v>8</v>
      </c>
      <c r="M1910" s="1">
        <v>10</v>
      </c>
      <c r="N1910">
        <f t="shared" si="109"/>
        <v>282.74333882308139</v>
      </c>
      <c r="O1910">
        <v>10</v>
      </c>
      <c r="P1910" t="s">
        <v>29</v>
      </c>
      <c r="Q1910" t="s">
        <v>30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f t="shared" si="107"/>
        <v>0</v>
      </c>
      <c r="Y1910">
        <f t="shared" si="108"/>
        <v>282.74333882308139</v>
      </c>
    </row>
    <row r="1911" spans="1:25">
      <c r="A1911">
        <v>2020</v>
      </c>
      <c r="B1911" t="s">
        <v>70</v>
      </c>
      <c r="C1911">
        <v>5</v>
      </c>
      <c r="D1911" t="s">
        <v>86</v>
      </c>
      <c r="E1911">
        <v>32</v>
      </c>
      <c r="F1911" t="s">
        <v>27</v>
      </c>
      <c r="G1911">
        <v>2</v>
      </c>
      <c r="H1911" t="s">
        <v>33</v>
      </c>
      <c r="I1911" t="str">
        <f>VLOOKUP(H1911,CODE_SHEET!$A$2:$G$151,3,FALSE)</f>
        <v>Agaricia</v>
      </c>
      <c r="J1911" t="str">
        <f>VLOOKUP(H1911,CODE_SHEET!$A$2:$G$151,4,FALSE)</f>
        <v>agaricites</v>
      </c>
      <c r="K1911" s="1">
        <v>35</v>
      </c>
      <c r="L1911" s="1">
        <v>20</v>
      </c>
      <c r="M1911" s="1">
        <v>20</v>
      </c>
      <c r="N1911">
        <f t="shared" si="109"/>
        <v>1727.875959474386</v>
      </c>
      <c r="O1911">
        <v>10</v>
      </c>
      <c r="P1911" t="s">
        <v>41</v>
      </c>
      <c r="Q1911" t="s">
        <v>45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25</v>
      </c>
      <c r="X1911">
        <f t="shared" si="107"/>
        <v>431.96898986859651</v>
      </c>
      <c r="Y1911">
        <f t="shared" si="108"/>
        <v>1295.9069696057895</v>
      </c>
    </row>
    <row r="1912" spans="1:25">
      <c r="A1912">
        <v>2020</v>
      </c>
      <c r="B1912" t="s">
        <v>70</v>
      </c>
      <c r="C1912">
        <v>5</v>
      </c>
      <c r="D1912" t="s">
        <v>86</v>
      </c>
      <c r="E1912">
        <v>32</v>
      </c>
      <c r="F1912" t="s">
        <v>27</v>
      </c>
      <c r="G1912">
        <v>2</v>
      </c>
      <c r="H1912" t="s">
        <v>62</v>
      </c>
      <c r="I1912" t="str">
        <f>VLOOKUP(H1912,CODE_SHEET!$A$2:$G$151,3,FALSE)</f>
        <v>Millepora</v>
      </c>
      <c r="J1912" t="str">
        <f>VLOOKUP(H1912,CODE_SHEET!$A$2:$G$151,4,FALSE)</f>
        <v>alcicornis</v>
      </c>
      <c r="K1912" s="1">
        <v>12</v>
      </c>
      <c r="L1912" s="1">
        <v>3</v>
      </c>
      <c r="M1912" s="1">
        <v>12</v>
      </c>
      <c r="N1912">
        <f t="shared" si="109"/>
        <v>282.74333882308139</v>
      </c>
      <c r="O1912">
        <v>10</v>
      </c>
      <c r="P1912" t="s">
        <v>29</v>
      </c>
      <c r="Q1912" t="s">
        <v>30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f t="shared" si="107"/>
        <v>0</v>
      </c>
      <c r="Y1912">
        <f t="shared" si="108"/>
        <v>282.74333882308139</v>
      </c>
    </row>
    <row r="1913" spans="1:25">
      <c r="A1913">
        <v>2020</v>
      </c>
      <c r="B1913" t="s">
        <v>70</v>
      </c>
      <c r="C1913">
        <v>5</v>
      </c>
      <c r="D1913" t="s">
        <v>86</v>
      </c>
      <c r="E1913">
        <v>32</v>
      </c>
      <c r="F1913" t="s">
        <v>27</v>
      </c>
      <c r="G1913">
        <v>2</v>
      </c>
      <c r="H1913" t="s">
        <v>28</v>
      </c>
      <c r="I1913" t="str">
        <f>VLOOKUP(H1913,CODE_SHEET!$A$2:$G$151,3,FALSE)</f>
        <v>Porites</v>
      </c>
      <c r="J1913" t="str">
        <f>VLOOKUP(H1913,CODE_SHEET!$A$2:$G$151,4,FALSE)</f>
        <v>astreoides</v>
      </c>
      <c r="K1913" s="1">
        <v>10</v>
      </c>
      <c r="L1913" s="1">
        <v>8</v>
      </c>
      <c r="M1913" s="1">
        <v>3</v>
      </c>
      <c r="N1913">
        <f t="shared" si="109"/>
        <v>84.823001646924411</v>
      </c>
      <c r="O1913">
        <v>10</v>
      </c>
      <c r="P1913" t="s">
        <v>29</v>
      </c>
      <c r="Q1913" t="s">
        <v>30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f t="shared" si="107"/>
        <v>0</v>
      </c>
      <c r="Y1913">
        <f t="shared" si="108"/>
        <v>84.823001646924411</v>
      </c>
    </row>
    <row r="1914" spans="1:25">
      <c r="A1914">
        <v>2020</v>
      </c>
      <c r="B1914" t="s">
        <v>70</v>
      </c>
      <c r="C1914">
        <v>5</v>
      </c>
      <c r="D1914" t="s">
        <v>86</v>
      </c>
      <c r="E1914">
        <v>32</v>
      </c>
      <c r="F1914" t="s">
        <v>27</v>
      </c>
      <c r="G1914">
        <v>2</v>
      </c>
      <c r="H1914" t="s">
        <v>33</v>
      </c>
      <c r="I1914" t="str">
        <f>VLOOKUP(H1914,CODE_SHEET!$A$2:$G$151,3,FALSE)</f>
        <v>Agaricia</v>
      </c>
      <c r="J1914" t="str">
        <f>VLOOKUP(H1914,CODE_SHEET!$A$2:$G$151,4,FALSE)</f>
        <v>agaricites</v>
      </c>
      <c r="K1914" s="1">
        <v>11</v>
      </c>
      <c r="L1914" s="1">
        <v>7</v>
      </c>
      <c r="M1914" s="1">
        <v>7</v>
      </c>
      <c r="N1914">
        <f t="shared" si="109"/>
        <v>197.92033717615695</v>
      </c>
      <c r="O1914">
        <v>10</v>
      </c>
      <c r="P1914" t="s">
        <v>29</v>
      </c>
      <c r="Q1914" t="s">
        <v>30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f t="shared" si="107"/>
        <v>0</v>
      </c>
      <c r="Y1914">
        <f t="shared" si="108"/>
        <v>197.92033717615695</v>
      </c>
    </row>
    <row r="1915" spans="1:25">
      <c r="A1915">
        <v>2020</v>
      </c>
      <c r="B1915" t="s">
        <v>70</v>
      </c>
      <c r="C1915">
        <v>5</v>
      </c>
      <c r="D1915" t="s">
        <v>86</v>
      </c>
      <c r="E1915">
        <v>32</v>
      </c>
      <c r="F1915" t="s">
        <v>27</v>
      </c>
      <c r="G1915">
        <v>2</v>
      </c>
      <c r="H1915" t="s">
        <v>33</v>
      </c>
      <c r="I1915" t="str">
        <f>VLOOKUP(H1915,CODE_SHEET!$A$2:$G$151,3,FALSE)</f>
        <v>Agaricia</v>
      </c>
      <c r="J1915" t="str">
        <f>VLOOKUP(H1915,CODE_SHEET!$A$2:$G$151,4,FALSE)</f>
        <v>agaricites</v>
      </c>
      <c r="K1915" s="1">
        <v>12</v>
      </c>
      <c r="L1915" s="1">
        <v>14</v>
      </c>
      <c r="M1915" s="1">
        <v>5</v>
      </c>
      <c r="N1915">
        <f t="shared" si="109"/>
        <v>204.20352248333654</v>
      </c>
      <c r="O1915">
        <v>10</v>
      </c>
      <c r="P1915" t="s">
        <v>29</v>
      </c>
      <c r="Q1915" t="s">
        <v>30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f t="shared" si="107"/>
        <v>0</v>
      </c>
      <c r="Y1915">
        <f t="shared" si="108"/>
        <v>204.20352248333654</v>
      </c>
    </row>
    <row r="1916" spans="1:25">
      <c r="A1916">
        <v>2020</v>
      </c>
      <c r="B1916" t="s">
        <v>70</v>
      </c>
      <c r="C1916">
        <v>5</v>
      </c>
      <c r="D1916" t="s">
        <v>86</v>
      </c>
      <c r="E1916">
        <v>32</v>
      </c>
      <c r="F1916" t="s">
        <v>27</v>
      </c>
      <c r="G1916">
        <v>2</v>
      </c>
      <c r="H1916" t="s">
        <v>28</v>
      </c>
      <c r="I1916" t="str">
        <f>VLOOKUP(H1916,CODE_SHEET!$A$2:$G$151,3,FALSE)</f>
        <v>Porites</v>
      </c>
      <c r="J1916" t="str">
        <f>VLOOKUP(H1916,CODE_SHEET!$A$2:$G$151,4,FALSE)</f>
        <v>astreoides</v>
      </c>
      <c r="K1916" s="1">
        <v>12</v>
      </c>
      <c r="L1916" s="1">
        <v>10</v>
      </c>
      <c r="M1916" s="1">
        <v>5</v>
      </c>
      <c r="N1916">
        <f t="shared" si="109"/>
        <v>172.7875959474386</v>
      </c>
      <c r="O1916">
        <v>10</v>
      </c>
      <c r="P1916" t="s">
        <v>29</v>
      </c>
      <c r="Q1916" t="s">
        <v>30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f t="shared" si="107"/>
        <v>0</v>
      </c>
      <c r="Y1916">
        <f t="shared" si="108"/>
        <v>172.7875959474386</v>
      </c>
    </row>
    <row r="1917" spans="1:25">
      <c r="A1917">
        <v>2020</v>
      </c>
      <c r="B1917" t="s">
        <v>70</v>
      </c>
      <c r="C1917">
        <v>5</v>
      </c>
      <c r="D1917" t="s">
        <v>86</v>
      </c>
      <c r="E1917">
        <v>32</v>
      </c>
      <c r="F1917" t="s">
        <v>27</v>
      </c>
      <c r="G1917">
        <v>2</v>
      </c>
      <c r="H1917" t="s">
        <v>32</v>
      </c>
      <c r="I1917" t="str">
        <f>VLOOKUP(H1917,CODE_SHEET!$A$2:$G$151,3,FALSE)</f>
        <v>Porites</v>
      </c>
      <c r="J1917" t="str">
        <f>VLOOKUP(H1917,CODE_SHEET!$A$2:$G$151,4,FALSE)</f>
        <v>porites</v>
      </c>
      <c r="K1917" s="1">
        <v>10</v>
      </c>
      <c r="L1917" s="1">
        <v>5</v>
      </c>
      <c r="M1917" s="1">
        <v>8</v>
      </c>
      <c r="N1917">
        <f t="shared" si="109"/>
        <v>188.49555921538757</v>
      </c>
      <c r="O1917">
        <v>10</v>
      </c>
      <c r="P1917" t="s">
        <v>29</v>
      </c>
      <c r="Q1917" t="s">
        <v>30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f t="shared" si="107"/>
        <v>0</v>
      </c>
      <c r="Y1917">
        <f t="shared" si="108"/>
        <v>188.49555921538757</v>
      </c>
    </row>
    <row r="1918" spans="1:25">
      <c r="A1918">
        <v>2020</v>
      </c>
      <c r="B1918" t="s">
        <v>70</v>
      </c>
      <c r="C1918">
        <v>5</v>
      </c>
      <c r="D1918" t="s">
        <v>86</v>
      </c>
      <c r="E1918">
        <v>32</v>
      </c>
      <c r="F1918" t="s">
        <v>27</v>
      </c>
      <c r="G1918">
        <v>2</v>
      </c>
      <c r="H1918" t="s">
        <v>28</v>
      </c>
      <c r="I1918" t="str">
        <f>VLOOKUP(H1918,CODE_SHEET!$A$2:$G$151,3,FALSE)</f>
        <v>Porites</v>
      </c>
      <c r="J1918" t="str">
        <f>VLOOKUP(H1918,CODE_SHEET!$A$2:$G$151,4,FALSE)</f>
        <v>astreoides</v>
      </c>
      <c r="K1918" s="1">
        <v>11</v>
      </c>
      <c r="L1918" s="1">
        <v>6</v>
      </c>
      <c r="M1918" s="1">
        <v>6</v>
      </c>
      <c r="N1918">
        <f t="shared" si="109"/>
        <v>160.22122533307945</v>
      </c>
      <c r="O1918">
        <v>10</v>
      </c>
      <c r="P1918" t="s">
        <v>29</v>
      </c>
      <c r="Q1918" t="s">
        <v>30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f t="shared" si="107"/>
        <v>0</v>
      </c>
      <c r="Y1918">
        <f t="shared" si="108"/>
        <v>160.22122533307945</v>
      </c>
    </row>
    <row r="1919" spans="1:25">
      <c r="A1919">
        <v>2020</v>
      </c>
      <c r="B1919" t="s">
        <v>70</v>
      </c>
      <c r="C1919">
        <v>5</v>
      </c>
      <c r="D1919" t="s">
        <v>86</v>
      </c>
      <c r="E1919">
        <v>32</v>
      </c>
      <c r="F1919" t="s">
        <v>27</v>
      </c>
      <c r="G1919">
        <v>2</v>
      </c>
      <c r="H1919" t="s">
        <v>33</v>
      </c>
      <c r="I1919" t="str">
        <f>VLOOKUP(H1919,CODE_SHEET!$A$2:$G$151,3,FALSE)</f>
        <v>Agaricia</v>
      </c>
      <c r="J1919" t="str">
        <f>VLOOKUP(H1919,CODE_SHEET!$A$2:$G$151,4,FALSE)</f>
        <v>agaricites</v>
      </c>
      <c r="K1919" s="1">
        <v>15</v>
      </c>
      <c r="L1919" s="1">
        <v>10</v>
      </c>
      <c r="M1919" s="1">
        <v>1</v>
      </c>
      <c r="N1919">
        <f t="shared" si="109"/>
        <v>39.269908169872409</v>
      </c>
      <c r="O1919">
        <v>10</v>
      </c>
      <c r="P1919" t="s">
        <v>29</v>
      </c>
      <c r="Q1919" t="s">
        <v>30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f t="shared" si="107"/>
        <v>0</v>
      </c>
      <c r="Y1919">
        <f t="shared" si="108"/>
        <v>39.269908169872409</v>
      </c>
    </row>
    <row r="1920" spans="1:25">
      <c r="A1920">
        <v>2020</v>
      </c>
      <c r="B1920" t="s">
        <v>70</v>
      </c>
      <c r="C1920">
        <v>5</v>
      </c>
      <c r="D1920" t="s">
        <v>86</v>
      </c>
      <c r="E1920">
        <v>32</v>
      </c>
      <c r="F1920" t="s">
        <v>27</v>
      </c>
      <c r="G1920">
        <v>2</v>
      </c>
      <c r="H1920" t="s">
        <v>33</v>
      </c>
      <c r="I1920" t="str">
        <f>VLOOKUP(H1920,CODE_SHEET!$A$2:$G$151,3,FALSE)</f>
        <v>Agaricia</v>
      </c>
      <c r="J1920" t="str">
        <f>VLOOKUP(H1920,CODE_SHEET!$A$2:$G$151,4,FALSE)</f>
        <v>agaricites</v>
      </c>
      <c r="K1920" s="1">
        <v>10</v>
      </c>
      <c r="L1920" s="1">
        <v>10</v>
      </c>
      <c r="M1920" s="1">
        <v>1</v>
      </c>
      <c r="N1920">
        <f t="shared" si="109"/>
        <v>31.415926535897931</v>
      </c>
      <c r="O1920">
        <v>10</v>
      </c>
      <c r="P1920" t="s">
        <v>29</v>
      </c>
      <c r="Q1920" t="s">
        <v>30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f t="shared" si="107"/>
        <v>0</v>
      </c>
      <c r="Y1920">
        <f t="shared" si="108"/>
        <v>31.415926535897931</v>
      </c>
    </row>
    <row r="1921" spans="1:25">
      <c r="A1921">
        <v>2020</v>
      </c>
      <c r="B1921" t="s">
        <v>70</v>
      </c>
      <c r="C1921">
        <v>5</v>
      </c>
      <c r="D1921" t="s">
        <v>86</v>
      </c>
      <c r="E1921">
        <v>32</v>
      </c>
      <c r="F1921" t="s">
        <v>27</v>
      </c>
      <c r="G1921">
        <v>2</v>
      </c>
      <c r="H1921" t="s">
        <v>33</v>
      </c>
      <c r="I1921" t="str">
        <f>VLOOKUP(H1921,CODE_SHEET!$A$2:$G$151,3,FALSE)</f>
        <v>Agaricia</v>
      </c>
      <c r="J1921" t="str">
        <f>VLOOKUP(H1921,CODE_SHEET!$A$2:$G$151,4,FALSE)</f>
        <v>agaricites</v>
      </c>
      <c r="K1921" s="1">
        <v>17</v>
      </c>
      <c r="L1921" s="1">
        <v>17</v>
      </c>
      <c r="M1921" s="1">
        <v>1</v>
      </c>
      <c r="N1921">
        <f t="shared" si="109"/>
        <v>53.407075111026487</v>
      </c>
      <c r="O1921">
        <v>10</v>
      </c>
      <c r="P1921" t="s">
        <v>29</v>
      </c>
      <c r="Q1921" t="s">
        <v>30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f t="shared" si="107"/>
        <v>0</v>
      </c>
      <c r="Y1921">
        <f t="shared" si="108"/>
        <v>53.407075111026487</v>
      </c>
    </row>
    <row r="1922" spans="1:25">
      <c r="A1922">
        <v>2020</v>
      </c>
      <c r="B1922" t="s">
        <v>70</v>
      </c>
      <c r="C1922">
        <v>5</v>
      </c>
      <c r="D1922" t="s">
        <v>86</v>
      </c>
      <c r="E1922">
        <v>32</v>
      </c>
      <c r="F1922" t="s">
        <v>27</v>
      </c>
      <c r="G1922">
        <v>2</v>
      </c>
      <c r="H1922" t="s">
        <v>31</v>
      </c>
      <c r="I1922" t="str">
        <f>VLOOKUP(H1922,CODE_SHEET!$A$2:$G$151,3,FALSE)</f>
        <v>Siderastrea</v>
      </c>
      <c r="J1922" t="str">
        <f>VLOOKUP(H1922,CODE_SHEET!$A$2:$G$151,4,FALSE)</f>
        <v>siderea</v>
      </c>
      <c r="K1922" s="1">
        <v>17</v>
      </c>
      <c r="L1922" s="1">
        <v>16</v>
      </c>
      <c r="M1922" s="1">
        <v>10</v>
      </c>
      <c r="N1922">
        <f t="shared" si="109"/>
        <v>518.36278784231581</v>
      </c>
      <c r="O1922">
        <v>10</v>
      </c>
      <c r="P1922" t="s">
        <v>29</v>
      </c>
      <c r="Q1922" t="s">
        <v>30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f t="shared" si="107"/>
        <v>0</v>
      </c>
      <c r="Y1922">
        <f t="shared" si="108"/>
        <v>518.36278784231581</v>
      </c>
    </row>
    <row r="1923" spans="1:25">
      <c r="A1923">
        <v>2020</v>
      </c>
      <c r="B1923" t="s">
        <v>70</v>
      </c>
      <c r="C1923">
        <v>5</v>
      </c>
      <c r="D1923" t="s">
        <v>86</v>
      </c>
      <c r="E1923">
        <v>32</v>
      </c>
      <c r="F1923" t="s">
        <v>27</v>
      </c>
      <c r="G1923">
        <v>2</v>
      </c>
      <c r="H1923" t="s">
        <v>28</v>
      </c>
      <c r="I1923" t="str">
        <f>VLOOKUP(H1923,CODE_SHEET!$A$2:$G$151,3,FALSE)</f>
        <v>Porites</v>
      </c>
      <c r="J1923" t="str">
        <f>VLOOKUP(H1923,CODE_SHEET!$A$2:$G$151,4,FALSE)</f>
        <v>astreoides</v>
      </c>
      <c r="K1923" s="1">
        <v>35</v>
      </c>
      <c r="L1923" s="1">
        <v>25</v>
      </c>
      <c r="M1923" s="1">
        <v>10</v>
      </c>
      <c r="N1923">
        <f t="shared" si="109"/>
        <v>942.47779607693792</v>
      </c>
      <c r="O1923">
        <v>10</v>
      </c>
      <c r="P1923" t="s">
        <v>29</v>
      </c>
      <c r="Q1923" t="s">
        <v>30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35</v>
      </c>
      <c r="X1923">
        <f t="shared" si="107"/>
        <v>329.86722862692824</v>
      </c>
      <c r="Y1923">
        <f t="shared" si="108"/>
        <v>612.61056745000974</v>
      </c>
    </row>
    <row r="1924" spans="1:25">
      <c r="A1924">
        <v>2020</v>
      </c>
      <c r="B1924" t="s">
        <v>70</v>
      </c>
      <c r="C1924">
        <v>5</v>
      </c>
      <c r="D1924" t="s">
        <v>86</v>
      </c>
      <c r="E1924">
        <v>32</v>
      </c>
      <c r="F1924" t="s">
        <v>27</v>
      </c>
      <c r="G1924">
        <v>2</v>
      </c>
      <c r="H1924" t="s">
        <v>28</v>
      </c>
      <c r="I1924" t="str">
        <f>VLOOKUP(H1924,CODE_SHEET!$A$2:$G$151,3,FALSE)</f>
        <v>Porites</v>
      </c>
      <c r="J1924" t="str">
        <f>VLOOKUP(H1924,CODE_SHEET!$A$2:$G$151,4,FALSE)</f>
        <v>astreoides</v>
      </c>
      <c r="K1924" s="1">
        <v>15</v>
      </c>
      <c r="L1924" s="1">
        <v>15</v>
      </c>
      <c r="M1924" s="1">
        <v>10</v>
      </c>
      <c r="N1924">
        <f t="shared" si="109"/>
        <v>471.23889803846896</v>
      </c>
      <c r="O1924">
        <v>10</v>
      </c>
      <c r="P1924" t="s">
        <v>29</v>
      </c>
      <c r="Q1924" t="s">
        <v>30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15</v>
      </c>
      <c r="X1924">
        <f t="shared" si="107"/>
        <v>70.685834705770347</v>
      </c>
      <c r="Y1924">
        <f t="shared" si="108"/>
        <v>400.55306333269863</v>
      </c>
    </row>
    <row r="1925" spans="1:25">
      <c r="A1925">
        <v>2020</v>
      </c>
      <c r="B1925" t="s">
        <v>70</v>
      </c>
      <c r="C1925">
        <v>5</v>
      </c>
      <c r="D1925" t="s">
        <v>86</v>
      </c>
      <c r="E1925">
        <v>32</v>
      </c>
      <c r="F1925" t="s">
        <v>27</v>
      </c>
      <c r="G1925">
        <v>2</v>
      </c>
      <c r="H1925" t="s">
        <v>33</v>
      </c>
      <c r="I1925" t="str">
        <f>VLOOKUP(H1925,CODE_SHEET!$A$2:$G$151,3,FALSE)</f>
        <v>Agaricia</v>
      </c>
      <c r="J1925" t="str">
        <f>VLOOKUP(H1925,CODE_SHEET!$A$2:$G$151,4,FALSE)</f>
        <v>agaricites</v>
      </c>
      <c r="K1925" s="1">
        <v>25</v>
      </c>
      <c r="L1925" s="1">
        <v>10</v>
      </c>
      <c r="M1925" s="1">
        <v>1</v>
      </c>
      <c r="N1925">
        <f t="shared" si="109"/>
        <v>54.977871437821378</v>
      </c>
      <c r="O1925">
        <v>10</v>
      </c>
      <c r="P1925" t="s">
        <v>29</v>
      </c>
      <c r="Q1925" t="s">
        <v>30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35</v>
      </c>
      <c r="X1925">
        <f t="shared" si="107"/>
        <v>19.242255003237482</v>
      </c>
      <c r="Y1925">
        <f t="shared" si="108"/>
        <v>35.735616434583896</v>
      </c>
    </row>
    <row r="1926" spans="1:25">
      <c r="A1926">
        <v>2020</v>
      </c>
      <c r="B1926" t="s">
        <v>70</v>
      </c>
      <c r="C1926">
        <v>5</v>
      </c>
      <c r="D1926" t="s">
        <v>86</v>
      </c>
      <c r="E1926">
        <v>32</v>
      </c>
      <c r="F1926" t="s">
        <v>27</v>
      </c>
      <c r="G1926">
        <v>2</v>
      </c>
      <c r="H1926" t="s">
        <v>28</v>
      </c>
      <c r="I1926" t="str">
        <f>VLOOKUP(H1926,CODE_SHEET!$A$2:$G$151,3,FALSE)</f>
        <v>Porites</v>
      </c>
      <c r="J1926" t="str">
        <f>VLOOKUP(H1926,CODE_SHEET!$A$2:$G$151,4,FALSE)</f>
        <v>astreoides</v>
      </c>
      <c r="K1926" s="1">
        <v>12</v>
      </c>
      <c r="L1926" s="1">
        <v>8</v>
      </c>
      <c r="M1926" s="1">
        <v>1</v>
      </c>
      <c r="N1926">
        <f t="shared" si="109"/>
        <v>31.415926535897931</v>
      </c>
      <c r="O1926">
        <v>10</v>
      </c>
      <c r="P1926" t="s">
        <v>29</v>
      </c>
      <c r="Q1926" t="s">
        <v>30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f t="shared" si="107"/>
        <v>0</v>
      </c>
      <c r="Y1926">
        <f t="shared" si="108"/>
        <v>31.415926535897931</v>
      </c>
    </row>
    <row r="1927" spans="1:25">
      <c r="A1927">
        <v>2020</v>
      </c>
      <c r="B1927" t="s">
        <v>70</v>
      </c>
      <c r="C1927">
        <v>5</v>
      </c>
      <c r="D1927" t="s">
        <v>86</v>
      </c>
      <c r="E1927">
        <v>32</v>
      </c>
      <c r="F1927" t="s">
        <v>27</v>
      </c>
      <c r="G1927">
        <v>2</v>
      </c>
      <c r="H1927" t="s">
        <v>32</v>
      </c>
      <c r="I1927" t="str">
        <f>VLOOKUP(H1927,CODE_SHEET!$A$2:$G$151,3,FALSE)</f>
        <v>Porites</v>
      </c>
      <c r="J1927" t="str">
        <f>VLOOKUP(H1927,CODE_SHEET!$A$2:$G$151,4,FALSE)</f>
        <v>porites</v>
      </c>
      <c r="K1927" s="1">
        <v>50</v>
      </c>
      <c r="L1927" s="1">
        <v>30</v>
      </c>
      <c r="M1927" s="1">
        <v>20</v>
      </c>
      <c r="N1927">
        <f t="shared" si="109"/>
        <v>2513.2741228718346</v>
      </c>
      <c r="O1927">
        <v>10</v>
      </c>
      <c r="P1927" t="s">
        <v>29</v>
      </c>
      <c r="Q1927" t="s">
        <v>30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f t="shared" si="107"/>
        <v>0</v>
      </c>
      <c r="Y1927">
        <f t="shared" si="108"/>
        <v>2513.2741228718346</v>
      </c>
    </row>
    <row r="1928" spans="1:25">
      <c r="A1928">
        <v>2020</v>
      </c>
      <c r="B1928" t="s">
        <v>70</v>
      </c>
      <c r="C1928">
        <v>5</v>
      </c>
      <c r="D1928" t="s">
        <v>86</v>
      </c>
      <c r="E1928">
        <v>32</v>
      </c>
      <c r="F1928" t="s">
        <v>27</v>
      </c>
      <c r="G1928">
        <v>2</v>
      </c>
      <c r="H1928" t="s">
        <v>33</v>
      </c>
      <c r="I1928" t="str">
        <f>VLOOKUP(H1928,CODE_SHEET!$A$2:$G$151,3,FALSE)</f>
        <v>Agaricia</v>
      </c>
      <c r="J1928" t="str">
        <f>VLOOKUP(H1928,CODE_SHEET!$A$2:$G$151,4,FALSE)</f>
        <v>agaricites</v>
      </c>
      <c r="K1928" s="1">
        <v>80</v>
      </c>
      <c r="L1928" s="1">
        <v>30</v>
      </c>
      <c r="M1928" s="1">
        <v>15</v>
      </c>
      <c r="N1928">
        <f t="shared" si="109"/>
        <v>2591.8139392115791</v>
      </c>
      <c r="O1928">
        <v>10</v>
      </c>
      <c r="P1928" t="s">
        <v>29</v>
      </c>
      <c r="Q1928" t="s">
        <v>30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65</v>
      </c>
      <c r="X1928">
        <f t="shared" ref="X1928:X1991" si="110">SUM(U1928:W1928)/100*N1928</f>
        <v>1684.6790604875264</v>
      </c>
      <c r="Y1928">
        <f t="shared" ref="Y1928:Y1991" si="111">N1928-X1928</f>
        <v>907.13487872405267</v>
      </c>
    </row>
    <row r="1929" spans="1:25">
      <c r="A1929">
        <v>2020</v>
      </c>
      <c r="B1929" t="s">
        <v>70</v>
      </c>
      <c r="C1929">
        <v>5</v>
      </c>
      <c r="D1929" t="s">
        <v>86</v>
      </c>
      <c r="E1929">
        <v>32</v>
      </c>
      <c r="F1929" t="s">
        <v>27</v>
      </c>
      <c r="G1929">
        <v>2</v>
      </c>
      <c r="H1929" t="s">
        <v>33</v>
      </c>
      <c r="I1929" t="str">
        <f>VLOOKUP(H1929,CODE_SHEET!$A$2:$G$151,3,FALSE)</f>
        <v>Agaricia</v>
      </c>
      <c r="J1929" t="str">
        <f>VLOOKUP(H1929,CODE_SHEET!$A$2:$G$151,4,FALSE)</f>
        <v>agaricites</v>
      </c>
      <c r="K1929" s="1">
        <v>10</v>
      </c>
      <c r="L1929" s="1">
        <v>10</v>
      </c>
      <c r="M1929" s="1">
        <v>2</v>
      </c>
      <c r="N1929">
        <f t="shared" si="109"/>
        <v>62.831853071795862</v>
      </c>
      <c r="O1929">
        <v>10</v>
      </c>
      <c r="P1929" t="s">
        <v>29</v>
      </c>
      <c r="Q1929" t="s">
        <v>30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f t="shared" si="110"/>
        <v>0</v>
      </c>
      <c r="Y1929">
        <f t="shared" si="111"/>
        <v>62.831853071795862</v>
      </c>
    </row>
    <row r="1930" spans="1:25">
      <c r="A1930">
        <v>2020</v>
      </c>
      <c r="B1930" t="s">
        <v>70</v>
      </c>
      <c r="C1930">
        <v>5</v>
      </c>
      <c r="D1930" t="s">
        <v>86</v>
      </c>
      <c r="E1930">
        <v>32</v>
      </c>
      <c r="F1930" t="s">
        <v>27</v>
      </c>
      <c r="G1930">
        <v>2</v>
      </c>
      <c r="H1930" t="s">
        <v>33</v>
      </c>
      <c r="I1930" t="str">
        <f>VLOOKUP(H1930,CODE_SHEET!$A$2:$G$151,3,FALSE)</f>
        <v>Agaricia</v>
      </c>
      <c r="J1930" t="str">
        <f>VLOOKUP(H1930,CODE_SHEET!$A$2:$G$151,4,FALSE)</f>
        <v>agaricites</v>
      </c>
      <c r="K1930" s="1">
        <v>15</v>
      </c>
      <c r="L1930" s="1">
        <v>10</v>
      </c>
      <c r="M1930" s="1">
        <v>10</v>
      </c>
      <c r="N1930">
        <f t="shared" si="109"/>
        <v>392.69908169872417</v>
      </c>
      <c r="O1930">
        <v>10</v>
      </c>
      <c r="P1930" t="s">
        <v>29</v>
      </c>
      <c r="Q1930" t="s">
        <v>30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f t="shared" si="110"/>
        <v>0</v>
      </c>
      <c r="Y1930">
        <f t="shared" si="111"/>
        <v>392.69908169872417</v>
      </c>
    </row>
    <row r="1931" spans="1:25">
      <c r="A1931">
        <v>2020</v>
      </c>
      <c r="B1931" t="s">
        <v>70</v>
      </c>
      <c r="C1931">
        <v>5</v>
      </c>
      <c r="D1931" t="s">
        <v>86</v>
      </c>
      <c r="E1931">
        <v>32</v>
      </c>
      <c r="F1931" t="s">
        <v>27</v>
      </c>
      <c r="G1931">
        <v>2</v>
      </c>
      <c r="H1931" t="s">
        <v>65</v>
      </c>
      <c r="I1931" t="str">
        <f>VLOOKUP(H1931,CODE_SHEET!$A$2:$G$151,3,FALSE)</f>
        <v>Isophyllia</v>
      </c>
      <c r="J1931" t="str">
        <f>VLOOKUP(H1931,CODE_SHEET!$A$2:$G$151,4,FALSE)</f>
        <v>sinuosa</v>
      </c>
      <c r="K1931" s="1">
        <v>10</v>
      </c>
      <c r="L1931" s="1">
        <v>8</v>
      </c>
      <c r="M1931" s="1">
        <v>2</v>
      </c>
      <c r="N1931">
        <f t="shared" si="109"/>
        <v>56.548667764616276</v>
      </c>
      <c r="O1931">
        <v>10</v>
      </c>
      <c r="P1931" t="s">
        <v>29</v>
      </c>
      <c r="Q1931" t="s">
        <v>30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f t="shared" si="110"/>
        <v>0</v>
      </c>
      <c r="Y1931">
        <f t="shared" si="111"/>
        <v>56.548667764616276</v>
      </c>
    </row>
    <row r="1932" spans="1:25">
      <c r="A1932">
        <v>2020</v>
      </c>
      <c r="B1932" t="s">
        <v>70</v>
      </c>
      <c r="C1932">
        <v>5</v>
      </c>
      <c r="D1932" t="s">
        <v>86</v>
      </c>
      <c r="E1932">
        <v>32</v>
      </c>
      <c r="F1932" t="s">
        <v>27</v>
      </c>
      <c r="G1932">
        <v>2</v>
      </c>
      <c r="H1932" t="s">
        <v>67</v>
      </c>
      <c r="I1932" t="str">
        <f>VLOOKUP(H1932,CODE_SHEET!$A$2:$G$151,3,FALSE)</f>
        <v>Mycetophellia</v>
      </c>
      <c r="J1932" t="str">
        <f>VLOOKUP(H1932,CODE_SHEET!$A$2:$G$151,4,FALSE)</f>
        <v>aliciae</v>
      </c>
      <c r="K1932" s="1">
        <v>13</v>
      </c>
      <c r="L1932" s="1">
        <v>10</v>
      </c>
      <c r="M1932" s="1">
        <v>2</v>
      </c>
      <c r="N1932">
        <f t="shared" si="109"/>
        <v>72.256631032565252</v>
      </c>
      <c r="O1932">
        <v>10</v>
      </c>
      <c r="P1932" t="s">
        <v>29</v>
      </c>
      <c r="Q1932" t="s">
        <v>30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f t="shared" si="110"/>
        <v>0</v>
      </c>
      <c r="Y1932">
        <f t="shared" si="111"/>
        <v>72.256631032565252</v>
      </c>
    </row>
    <row r="1933" spans="1:25">
      <c r="A1933">
        <v>2020</v>
      </c>
      <c r="B1933" t="s">
        <v>70</v>
      </c>
      <c r="C1933">
        <v>5</v>
      </c>
      <c r="D1933" t="s">
        <v>86</v>
      </c>
      <c r="E1933">
        <v>32</v>
      </c>
      <c r="F1933" t="s">
        <v>27</v>
      </c>
      <c r="G1933">
        <v>2</v>
      </c>
      <c r="H1933" t="s">
        <v>28</v>
      </c>
      <c r="I1933" t="str">
        <f>VLOOKUP(H1933,CODE_SHEET!$A$2:$G$151,3,FALSE)</f>
        <v>Porites</v>
      </c>
      <c r="J1933" t="str">
        <f>VLOOKUP(H1933,CODE_SHEET!$A$2:$G$151,4,FALSE)</f>
        <v>astreoides</v>
      </c>
      <c r="K1933" s="1">
        <v>22</v>
      </c>
      <c r="L1933" s="1">
        <v>18</v>
      </c>
      <c r="M1933" s="1">
        <v>10</v>
      </c>
      <c r="N1933">
        <f t="shared" si="109"/>
        <v>628.31853071795854</v>
      </c>
      <c r="O1933">
        <v>10</v>
      </c>
      <c r="P1933" t="s">
        <v>29</v>
      </c>
      <c r="Q1933" t="s">
        <v>30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f t="shared" si="110"/>
        <v>0</v>
      </c>
      <c r="Y1933">
        <f t="shared" si="111"/>
        <v>628.31853071795854</v>
      </c>
    </row>
    <row r="1934" spans="1:25">
      <c r="A1934">
        <v>2020</v>
      </c>
      <c r="B1934" t="s">
        <v>70</v>
      </c>
      <c r="C1934">
        <v>5</v>
      </c>
      <c r="D1934" t="s">
        <v>86</v>
      </c>
      <c r="E1934">
        <v>32</v>
      </c>
      <c r="F1934" t="s">
        <v>27</v>
      </c>
      <c r="G1934">
        <v>2</v>
      </c>
      <c r="H1934" t="s">
        <v>32</v>
      </c>
      <c r="I1934" t="str">
        <f>VLOOKUP(H1934,CODE_SHEET!$A$2:$G$151,3,FALSE)</f>
        <v>Porites</v>
      </c>
      <c r="J1934" t="str">
        <f>VLOOKUP(H1934,CODE_SHEET!$A$2:$G$151,4,FALSE)</f>
        <v>porites</v>
      </c>
      <c r="K1934" s="1">
        <v>12</v>
      </c>
      <c r="L1934" s="1">
        <v>12</v>
      </c>
      <c r="M1934" s="1">
        <v>12</v>
      </c>
      <c r="N1934">
        <f t="shared" si="109"/>
        <v>452.38934211693021</v>
      </c>
      <c r="O1934">
        <v>10</v>
      </c>
      <c r="P1934" t="s">
        <v>29</v>
      </c>
      <c r="Q1934" t="s">
        <v>30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50</v>
      </c>
      <c r="X1934">
        <f t="shared" si="110"/>
        <v>226.1946710584651</v>
      </c>
      <c r="Y1934">
        <f t="shared" si="111"/>
        <v>226.1946710584651</v>
      </c>
    </row>
    <row r="1935" spans="1:25">
      <c r="A1935">
        <v>2020</v>
      </c>
      <c r="B1935" t="s">
        <v>70</v>
      </c>
      <c r="C1935">
        <v>5</v>
      </c>
      <c r="D1935" t="s">
        <v>86</v>
      </c>
      <c r="E1935">
        <v>32</v>
      </c>
      <c r="F1935" t="s">
        <v>27</v>
      </c>
      <c r="G1935">
        <v>2</v>
      </c>
      <c r="H1935" t="s">
        <v>28</v>
      </c>
      <c r="I1935" t="str">
        <f>VLOOKUP(H1935,CODE_SHEET!$A$2:$G$151,3,FALSE)</f>
        <v>Porites</v>
      </c>
      <c r="J1935" t="str">
        <f>VLOOKUP(H1935,CODE_SHEET!$A$2:$G$151,4,FALSE)</f>
        <v>astreoides</v>
      </c>
      <c r="K1935" s="1">
        <v>10</v>
      </c>
      <c r="L1935" s="1">
        <v>10</v>
      </c>
      <c r="M1935" s="1">
        <v>5</v>
      </c>
      <c r="N1935">
        <f t="shared" si="109"/>
        <v>157.07963267948966</v>
      </c>
      <c r="O1935">
        <v>10</v>
      </c>
      <c r="P1935" t="s">
        <v>29</v>
      </c>
      <c r="Q1935" t="s">
        <v>30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f t="shared" si="110"/>
        <v>0</v>
      </c>
      <c r="Y1935">
        <f t="shared" si="111"/>
        <v>157.07963267948966</v>
      </c>
    </row>
    <row r="1936" spans="1:25">
      <c r="A1936">
        <v>2020</v>
      </c>
      <c r="B1936" t="s">
        <v>70</v>
      </c>
      <c r="C1936">
        <v>5</v>
      </c>
      <c r="D1936" t="s">
        <v>86</v>
      </c>
      <c r="E1936">
        <v>32</v>
      </c>
      <c r="F1936" t="s">
        <v>27</v>
      </c>
      <c r="G1936">
        <v>2</v>
      </c>
      <c r="H1936" t="s">
        <v>33</v>
      </c>
      <c r="I1936" t="str">
        <f>VLOOKUP(H1936,CODE_SHEET!$A$2:$G$151,3,FALSE)</f>
        <v>Agaricia</v>
      </c>
      <c r="J1936" t="str">
        <f>VLOOKUP(H1936,CODE_SHEET!$A$2:$G$151,4,FALSE)</f>
        <v>agaricites</v>
      </c>
      <c r="K1936" s="1">
        <v>40</v>
      </c>
      <c r="L1936" s="1">
        <v>15</v>
      </c>
      <c r="M1936" s="1">
        <v>20</v>
      </c>
      <c r="N1936">
        <f t="shared" si="109"/>
        <v>1727.8759594743863</v>
      </c>
      <c r="O1936">
        <v>10</v>
      </c>
      <c r="P1936" t="s">
        <v>29</v>
      </c>
      <c r="Q1936" t="s">
        <v>30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30</v>
      </c>
      <c r="X1936">
        <f t="shared" si="110"/>
        <v>518.36278784231581</v>
      </c>
      <c r="Y1936">
        <f t="shared" si="111"/>
        <v>1209.5131716320705</v>
      </c>
    </row>
    <row r="1937" spans="1:25">
      <c r="A1937">
        <v>2020</v>
      </c>
      <c r="B1937" t="s">
        <v>70</v>
      </c>
      <c r="C1937">
        <v>5</v>
      </c>
      <c r="D1937" t="s">
        <v>86</v>
      </c>
      <c r="E1937">
        <v>32</v>
      </c>
      <c r="F1937" t="s">
        <v>27</v>
      </c>
      <c r="G1937">
        <v>2</v>
      </c>
      <c r="H1937" t="s">
        <v>33</v>
      </c>
      <c r="I1937" t="str">
        <f>VLOOKUP(H1937,CODE_SHEET!$A$2:$G$151,3,FALSE)</f>
        <v>Agaricia</v>
      </c>
      <c r="J1937" t="str">
        <f>VLOOKUP(H1937,CODE_SHEET!$A$2:$G$151,4,FALSE)</f>
        <v>agaricites</v>
      </c>
      <c r="K1937" s="1">
        <v>25</v>
      </c>
      <c r="L1937" s="1">
        <v>10</v>
      </c>
      <c r="M1937" s="1">
        <v>30</v>
      </c>
      <c r="N1937">
        <f t="shared" si="109"/>
        <v>1649.3361431346414</v>
      </c>
      <c r="O1937">
        <v>10</v>
      </c>
      <c r="P1937" t="s">
        <v>88</v>
      </c>
      <c r="Q1937" t="s">
        <v>45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10</v>
      </c>
      <c r="X1937">
        <f t="shared" si="110"/>
        <v>164.93361431346415</v>
      </c>
      <c r="Y1937">
        <f t="shared" si="111"/>
        <v>1484.4025288211772</v>
      </c>
    </row>
    <row r="1938" spans="1:25">
      <c r="A1938">
        <v>2020</v>
      </c>
      <c r="B1938" t="s">
        <v>70</v>
      </c>
      <c r="C1938">
        <v>5</v>
      </c>
      <c r="D1938" t="s">
        <v>86</v>
      </c>
      <c r="E1938">
        <v>32</v>
      </c>
      <c r="F1938" t="s">
        <v>27</v>
      </c>
      <c r="G1938">
        <v>2</v>
      </c>
      <c r="H1938" t="s">
        <v>33</v>
      </c>
      <c r="I1938" t="str">
        <f>VLOOKUP(H1938,CODE_SHEET!$A$2:$G$151,3,FALSE)</f>
        <v>Agaricia</v>
      </c>
      <c r="J1938" t="str">
        <f>VLOOKUP(H1938,CODE_SHEET!$A$2:$G$151,4,FALSE)</f>
        <v>agaricites</v>
      </c>
      <c r="K1938" s="1">
        <v>18</v>
      </c>
      <c r="L1938" s="1">
        <v>10</v>
      </c>
      <c r="M1938" s="1">
        <v>10</v>
      </c>
      <c r="N1938">
        <f t="shared" si="109"/>
        <v>439.82297150257102</v>
      </c>
      <c r="O1938">
        <v>10</v>
      </c>
      <c r="P1938" t="s">
        <v>29</v>
      </c>
      <c r="Q1938" t="s">
        <v>30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45</v>
      </c>
      <c r="X1938">
        <f t="shared" si="110"/>
        <v>197.92033717615698</v>
      </c>
      <c r="Y1938">
        <f t="shared" si="111"/>
        <v>241.90263432641405</v>
      </c>
    </row>
    <row r="1939" spans="1:25">
      <c r="A1939">
        <v>2020</v>
      </c>
      <c r="B1939" t="s">
        <v>70</v>
      </c>
      <c r="C1939">
        <v>5</v>
      </c>
      <c r="D1939" t="s">
        <v>86</v>
      </c>
      <c r="E1939">
        <v>32</v>
      </c>
      <c r="F1939" t="s">
        <v>27</v>
      </c>
      <c r="G1939">
        <v>2</v>
      </c>
      <c r="H1939" t="s">
        <v>33</v>
      </c>
      <c r="I1939" t="str">
        <f>VLOOKUP(H1939,CODE_SHEET!$A$2:$G$151,3,FALSE)</f>
        <v>Agaricia</v>
      </c>
      <c r="J1939" t="str">
        <f>VLOOKUP(H1939,CODE_SHEET!$A$2:$G$151,4,FALSE)</f>
        <v>agaricites</v>
      </c>
      <c r="K1939" s="1">
        <v>10</v>
      </c>
      <c r="L1939" s="1">
        <v>2</v>
      </c>
      <c r="M1939" s="1">
        <v>10</v>
      </c>
      <c r="N1939">
        <f t="shared" si="109"/>
        <v>188.4955592153876</v>
      </c>
      <c r="O1939">
        <v>10</v>
      </c>
      <c r="P1939" t="s">
        <v>29</v>
      </c>
      <c r="Q1939" t="s">
        <v>30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f t="shared" si="110"/>
        <v>0</v>
      </c>
      <c r="Y1939">
        <f t="shared" si="111"/>
        <v>188.4955592153876</v>
      </c>
    </row>
    <row r="1940" spans="1:25">
      <c r="A1940">
        <v>2020</v>
      </c>
      <c r="B1940" t="s">
        <v>70</v>
      </c>
      <c r="C1940">
        <v>5</v>
      </c>
      <c r="D1940" t="s">
        <v>86</v>
      </c>
      <c r="E1940">
        <v>32</v>
      </c>
      <c r="F1940" t="s">
        <v>27</v>
      </c>
      <c r="G1940">
        <v>2</v>
      </c>
      <c r="H1940" t="s">
        <v>33</v>
      </c>
      <c r="I1940" t="str">
        <f>VLOOKUP(H1940,CODE_SHEET!$A$2:$G$151,3,FALSE)</f>
        <v>Agaricia</v>
      </c>
      <c r="J1940" t="str">
        <f>VLOOKUP(H1940,CODE_SHEET!$A$2:$G$151,4,FALSE)</f>
        <v>agaricites</v>
      </c>
      <c r="K1940" s="1">
        <v>25</v>
      </c>
      <c r="L1940" s="1">
        <v>20</v>
      </c>
      <c r="M1940" s="1">
        <v>8</v>
      </c>
      <c r="N1940">
        <f t="shared" si="109"/>
        <v>565.48667764616278</v>
      </c>
      <c r="O1940">
        <v>10</v>
      </c>
      <c r="P1940" t="s">
        <v>88</v>
      </c>
      <c r="Q1940" t="s">
        <v>60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15</v>
      </c>
      <c r="X1940">
        <f t="shared" si="110"/>
        <v>84.823001646924411</v>
      </c>
      <c r="Y1940">
        <f t="shared" si="111"/>
        <v>480.66367599923836</v>
      </c>
    </row>
    <row r="1941" spans="1:25">
      <c r="A1941">
        <v>2020</v>
      </c>
      <c r="B1941" t="s">
        <v>70</v>
      </c>
      <c r="C1941">
        <v>5</v>
      </c>
      <c r="D1941" t="s">
        <v>86</v>
      </c>
      <c r="E1941">
        <v>32</v>
      </c>
      <c r="F1941" t="s">
        <v>27</v>
      </c>
      <c r="G1941">
        <v>2</v>
      </c>
      <c r="H1941" t="s">
        <v>33</v>
      </c>
      <c r="I1941" t="str">
        <f>VLOOKUP(H1941,CODE_SHEET!$A$2:$G$151,3,FALSE)</f>
        <v>Agaricia</v>
      </c>
      <c r="J1941" t="str">
        <f>VLOOKUP(H1941,CODE_SHEET!$A$2:$G$151,4,FALSE)</f>
        <v>agaricites</v>
      </c>
      <c r="K1941" s="1">
        <v>25</v>
      </c>
      <c r="L1941" s="1">
        <v>25</v>
      </c>
      <c r="M1941" s="1">
        <v>15</v>
      </c>
      <c r="N1941">
        <f t="shared" si="109"/>
        <v>1178.0972450961724</v>
      </c>
      <c r="O1941">
        <v>10</v>
      </c>
      <c r="P1941" t="s">
        <v>29</v>
      </c>
      <c r="Q1941" t="s">
        <v>30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40</v>
      </c>
      <c r="X1941">
        <f t="shared" si="110"/>
        <v>471.23889803846896</v>
      </c>
      <c r="Y1941">
        <f t="shared" si="111"/>
        <v>706.85834705770344</v>
      </c>
    </row>
    <row r="1942" spans="1:25">
      <c r="A1942">
        <v>2020</v>
      </c>
      <c r="B1942" t="s">
        <v>70</v>
      </c>
      <c r="C1942">
        <v>5</v>
      </c>
      <c r="D1942" t="s">
        <v>86</v>
      </c>
      <c r="E1942">
        <v>32</v>
      </c>
      <c r="F1942" t="s">
        <v>27</v>
      </c>
      <c r="G1942">
        <v>2</v>
      </c>
      <c r="H1942" t="s">
        <v>33</v>
      </c>
      <c r="I1942" t="str">
        <f>VLOOKUP(H1942,CODE_SHEET!$A$2:$G$151,3,FALSE)</f>
        <v>Agaricia</v>
      </c>
      <c r="J1942" t="str">
        <f>VLOOKUP(H1942,CODE_SHEET!$A$2:$G$151,4,FALSE)</f>
        <v>agaricites</v>
      </c>
      <c r="K1942" s="1">
        <v>20</v>
      </c>
      <c r="L1942" s="1">
        <v>20</v>
      </c>
      <c r="M1942" s="1">
        <v>5</v>
      </c>
      <c r="N1942">
        <f t="shared" si="109"/>
        <v>314.15926535897933</v>
      </c>
      <c r="O1942">
        <v>10</v>
      </c>
      <c r="P1942" t="s">
        <v>29</v>
      </c>
      <c r="Q1942" t="s">
        <v>30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25</v>
      </c>
      <c r="X1942">
        <f t="shared" si="110"/>
        <v>78.539816339744831</v>
      </c>
      <c r="Y1942">
        <f t="shared" si="111"/>
        <v>235.61944901923448</v>
      </c>
    </row>
    <row r="1943" spans="1:25">
      <c r="A1943">
        <v>2020</v>
      </c>
      <c r="B1943" t="s">
        <v>70</v>
      </c>
      <c r="C1943">
        <v>5</v>
      </c>
      <c r="D1943" t="s">
        <v>86</v>
      </c>
      <c r="E1943">
        <v>32</v>
      </c>
      <c r="F1943" t="s">
        <v>27</v>
      </c>
      <c r="G1943">
        <v>2</v>
      </c>
      <c r="H1943" t="s">
        <v>36</v>
      </c>
      <c r="I1943" t="str">
        <f>VLOOKUP(H1943,CODE_SHEET!$A$2:$G$151,3,FALSE)</f>
        <v>Eusmilia</v>
      </c>
      <c r="J1943" t="str">
        <f>VLOOKUP(H1943,CODE_SHEET!$A$2:$G$151,4,FALSE)</f>
        <v>fastigiata</v>
      </c>
      <c r="K1943" s="1">
        <v>20</v>
      </c>
      <c r="L1943" s="1">
        <v>20</v>
      </c>
      <c r="M1943" s="1">
        <v>10</v>
      </c>
      <c r="N1943">
        <f t="shared" si="109"/>
        <v>628.31853071795865</v>
      </c>
      <c r="O1943">
        <v>10</v>
      </c>
      <c r="P1943" t="s">
        <v>29</v>
      </c>
      <c r="Q1943" t="s">
        <v>30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f t="shared" si="110"/>
        <v>0</v>
      </c>
      <c r="Y1943">
        <f t="shared" si="111"/>
        <v>628.31853071795865</v>
      </c>
    </row>
    <row r="1944" spans="1:25">
      <c r="A1944">
        <v>2020</v>
      </c>
      <c r="B1944" t="s">
        <v>70</v>
      </c>
      <c r="C1944">
        <v>5</v>
      </c>
      <c r="D1944" t="s">
        <v>86</v>
      </c>
      <c r="E1944">
        <v>32</v>
      </c>
      <c r="F1944" t="s">
        <v>27</v>
      </c>
      <c r="G1944">
        <v>2</v>
      </c>
      <c r="H1944" t="s">
        <v>39</v>
      </c>
      <c r="I1944" t="str">
        <f>VLOOKUP(H1944,CODE_SHEET!$A$2:$G$151,3,FALSE)</f>
        <v>Orbicella</v>
      </c>
      <c r="J1944" t="str">
        <f>VLOOKUP(H1944,CODE_SHEET!$A$2:$G$151,4,FALSE)</f>
        <v>faveolata</v>
      </c>
      <c r="K1944" s="1">
        <v>130</v>
      </c>
      <c r="L1944" s="1">
        <v>75</v>
      </c>
      <c r="M1944" s="1">
        <v>110</v>
      </c>
      <c r="N1944">
        <f t="shared" si="109"/>
        <v>35421.457169224916</v>
      </c>
      <c r="O1944">
        <v>10</v>
      </c>
      <c r="P1944" t="s">
        <v>29</v>
      </c>
      <c r="Q1944" t="s">
        <v>30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60</v>
      </c>
      <c r="X1944">
        <f t="shared" si="110"/>
        <v>21252.87430153495</v>
      </c>
      <c r="Y1944">
        <f t="shared" si="111"/>
        <v>14168.582867689965</v>
      </c>
    </row>
    <row r="1945" spans="1:25">
      <c r="A1945">
        <v>2020</v>
      </c>
      <c r="B1945" t="s">
        <v>70</v>
      </c>
      <c r="C1945">
        <v>5</v>
      </c>
      <c r="D1945" t="s">
        <v>86</v>
      </c>
      <c r="E1945">
        <v>41</v>
      </c>
      <c r="F1945" t="s">
        <v>27</v>
      </c>
      <c r="G1945">
        <v>3</v>
      </c>
      <c r="H1945" t="s">
        <v>32</v>
      </c>
      <c r="I1945" t="str">
        <f>VLOOKUP(H1945,CODE_SHEET!$A$2:$G$151,3,FALSE)</f>
        <v>Porites</v>
      </c>
      <c r="J1945" t="str">
        <f>VLOOKUP(H1945,CODE_SHEET!$A$2:$G$151,4,FALSE)</f>
        <v>porites</v>
      </c>
      <c r="K1945" s="1">
        <v>15</v>
      </c>
      <c r="L1945" s="1">
        <v>10</v>
      </c>
      <c r="M1945" s="1">
        <v>10</v>
      </c>
      <c r="N1945">
        <f t="shared" si="109"/>
        <v>392.69908169872417</v>
      </c>
      <c r="O1945">
        <v>10</v>
      </c>
      <c r="P1945" t="s">
        <v>29</v>
      </c>
      <c r="Q1945" t="s">
        <v>30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f t="shared" si="110"/>
        <v>0</v>
      </c>
      <c r="Y1945">
        <f t="shared" si="111"/>
        <v>392.69908169872417</v>
      </c>
    </row>
    <row r="1946" spans="1:25">
      <c r="A1946">
        <v>2020</v>
      </c>
      <c r="B1946" t="s">
        <v>70</v>
      </c>
      <c r="C1946">
        <v>5</v>
      </c>
      <c r="D1946" t="s">
        <v>86</v>
      </c>
      <c r="E1946">
        <v>41</v>
      </c>
      <c r="F1946" t="s">
        <v>27</v>
      </c>
      <c r="G1946">
        <v>3</v>
      </c>
      <c r="H1946" t="s">
        <v>33</v>
      </c>
      <c r="I1946" t="str">
        <f>VLOOKUP(H1946,CODE_SHEET!$A$2:$G$151,3,FALSE)</f>
        <v>Agaricia</v>
      </c>
      <c r="J1946" t="str">
        <f>VLOOKUP(H1946,CODE_SHEET!$A$2:$G$151,4,FALSE)</f>
        <v>agaricites</v>
      </c>
      <c r="K1946" s="1">
        <v>20</v>
      </c>
      <c r="L1946" s="1">
        <v>15</v>
      </c>
      <c r="M1946" s="1">
        <v>15</v>
      </c>
      <c r="N1946">
        <f t="shared" si="109"/>
        <v>824.66807156732068</v>
      </c>
      <c r="O1946">
        <v>10</v>
      </c>
      <c r="P1946" t="s">
        <v>29</v>
      </c>
      <c r="Q1946" t="s">
        <v>30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60</v>
      </c>
      <c r="X1946">
        <f t="shared" si="110"/>
        <v>494.80084294039239</v>
      </c>
      <c r="Y1946">
        <f t="shared" si="111"/>
        <v>329.86722862692829</v>
      </c>
    </row>
    <row r="1947" spans="1:25">
      <c r="A1947">
        <v>2020</v>
      </c>
      <c r="B1947" t="s">
        <v>70</v>
      </c>
      <c r="C1947">
        <v>5</v>
      </c>
      <c r="D1947" t="s">
        <v>86</v>
      </c>
      <c r="E1947">
        <v>41</v>
      </c>
      <c r="F1947" t="s">
        <v>27</v>
      </c>
      <c r="G1947">
        <v>3</v>
      </c>
      <c r="H1947" t="s">
        <v>33</v>
      </c>
      <c r="I1947" t="str">
        <f>VLOOKUP(H1947,CODE_SHEET!$A$2:$G$151,3,FALSE)</f>
        <v>Agaricia</v>
      </c>
      <c r="J1947" t="str">
        <f>VLOOKUP(H1947,CODE_SHEET!$A$2:$G$151,4,FALSE)</f>
        <v>agaricites</v>
      </c>
      <c r="K1947" s="1">
        <v>15</v>
      </c>
      <c r="L1947" s="1">
        <v>10</v>
      </c>
      <c r="M1947" s="1">
        <v>10</v>
      </c>
      <c r="N1947">
        <f t="shared" si="109"/>
        <v>392.69908169872417</v>
      </c>
      <c r="O1947">
        <v>10</v>
      </c>
      <c r="P1947" t="s">
        <v>29</v>
      </c>
      <c r="Q1947" t="s">
        <v>30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30</v>
      </c>
      <c r="X1947">
        <f t="shared" si="110"/>
        <v>117.80972450961724</v>
      </c>
      <c r="Y1947">
        <f t="shared" si="111"/>
        <v>274.88935718910693</v>
      </c>
    </row>
    <row r="1948" spans="1:25">
      <c r="A1948">
        <v>2020</v>
      </c>
      <c r="B1948" t="s">
        <v>70</v>
      </c>
      <c r="C1948">
        <v>5</v>
      </c>
      <c r="D1948" t="s">
        <v>86</v>
      </c>
      <c r="E1948">
        <v>41</v>
      </c>
      <c r="F1948" t="s">
        <v>27</v>
      </c>
      <c r="G1948">
        <v>3</v>
      </c>
      <c r="H1948" t="s">
        <v>32</v>
      </c>
      <c r="I1948" t="str">
        <f>VLOOKUP(H1948,CODE_SHEET!$A$2:$G$151,3,FALSE)</f>
        <v>Porites</v>
      </c>
      <c r="J1948" t="str">
        <f>VLOOKUP(H1948,CODE_SHEET!$A$2:$G$151,4,FALSE)</f>
        <v>porites</v>
      </c>
      <c r="K1948" s="1">
        <v>15</v>
      </c>
      <c r="L1948" s="1">
        <v>10</v>
      </c>
      <c r="M1948" s="1">
        <v>5</v>
      </c>
      <c r="N1948">
        <f t="shared" si="109"/>
        <v>196.34954084936209</v>
      </c>
      <c r="O1948">
        <v>10</v>
      </c>
      <c r="P1948" t="s">
        <v>29</v>
      </c>
      <c r="Q1948" t="s">
        <v>30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f t="shared" si="110"/>
        <v>0</v>
      </c>
      <c r="Y1948">
        <f t="shared" si="111"/>
        <v>196.34954084936209</v>
      </c>
    </row>
    <row r="1949" spans="1:25">
      <c r="A1949">
        <v>2020</v>
      </c>
      <c r="B1949" t="s">
        <v>70</v>
      </c>
      <c r="C1949">
        <v>5</v>
      </c>
      <c r="D1949" t="s">
        <v>86</v>
      </c>
      <c r="E1949">
        <v>41</v>
      </c>
      <c r="F1949" t="s">
        <v>27</v>
      </c>
      <c r="G1949">
        <v>3</v>
      </c>
      <c r="H1949" t="s">
        <v>33</v>
      </c>
      <c r="I1949" t="str">
        <f>VLOOKUP(H1949,CODE_SHEET!$A$2:$G$151,3,FALSE)</f>
        <v>Agaricia</v>
      </c>
      <c r="J1949" t="str">
        <f>VLOOKUP(H1949,CODE_SHEET!$A$2:$G$151,4,FALSE)</f>
        <v>agaricites</v>
      </c>
      <c r="K1949" s="1">
        <v>10</v>
      </c>
      <c r="L1949" s="1">
        <v>10</v>
      </c>
      <c r="M1949" s="1">
        <v>3</v>
      </c>
      <c r="N1949">
        <f t="shared" si="109"/>
        <v>94.247779607693786</v>
      </c>
      <c r="O1949">
        <v>10</v>
      </c>
      <c r="P1949" t="s">
        <v>29</v>
      </c>
      <c r="Q1949" t="s">
        <v>30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f t="shared" si="110"/>
        <v>0</v>
      </c>
      <c r="Y1949">
        <f t="shared" si="111"/>
        <v>94.247779607693786</v>
      </c>
    </row>
    <row r="1950" spans="1:25">
      <c r="A1950">
        <v>2020</v>
      </c>
      <c r="B1950" t="s">
        <v>70</v>
      </c>
      <c r="C1950">
        <v>5</v>
      </c>
      <c r="D1950" t="s">
        <v>86</v>
      </c>
      <c r="E1950">
        <v>41</v>
      </c>
      <c r="F1950" t="s">
        <v>27</v>
      </c>
      <c r="G1950">
        <v>3</v>
      </c>
      <c r="H1950" t="s">
        <v>39</v>
      </c>
      <c r="I1950" t="str">
        <f>VLOOKUP(H1950,CODE_SHEET!$A$2:$G$151,3,FALSE)</f>
        <v>Orbicella</v>
      </c>
      <c r="J1950" t="str">
        <f>VLOOKUP(H1950,CODE_SHEET!$A$2:$G$151,4,FALSE)</f>
        <v>faveolata</v>
      </c>
      <c r="K1950" s="1">
        <v>55</v>
      </c>
      <c r="L1950" s="1">
        <v>55</v>
      </c>
      <c r="M1950" s="1">
        <v>45</v>
      </c>
      <c r="N1950">
        <f t="shared" si="109"/>
        <v>7775.4418176347381</v>
      </c>
      <c r="O1950">
        <v>10</v>
      </c>
      <c r="P1950" t="s">
        <v>29</v>
      </c>
      <c r="Q1950" t="s">
        <v>30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5</v>
      </c>
      <c r="X1950">
        <f t="shared" si="110"/>
        <v>388.77209088173691</v>
      </c>
      <c r="Y1950">
        <f t="shared" si="111"/>
        <v>7386.6697267530008</v>
      </c>
    </row>
    <row r="1951" spans="1:25">
      <c r="A1951">
        <v>2020</v>
      </c>
      <c r="B1951" t="s">
        <v>70</v>
      </c>
      <c r="C1951">
        <v>5</v>
      </c>
      <c r="D1951" t="s">
        <v>86</v>
      </c>
      <c r="E1951">
        <v>41</v>
      </c>
      <c r="F1951" t="s">
        <v>27</v>
      </c>
      <c r="G1951">
        <v>3</v>
      </c>
      <c r="H1951" t="s">
        <v>33</v>
      </c>
      <c r="I1951" t="str">
        <f>VLOOKUP(H1951,CODE_SHEET!$A$2:$G$151,3,FALSE)</f>
        <v>Agaricia</v>
      </c>
      <c r="J1951" t="str">
        <f>VLOOKUP(H1951,CODE_SHEET!$A$2:$G$151,4,FALSE)</f>
        <v>agaricites</v>
      </c>
      <c r="K1951" s="1">
        <v>15</v>
      </c>
      <c r="L1951" s="1">
        <v>10</v>
      </c>
      <c r="M1951" s="1">
        <v>3</v>
      </c>
      <c r="N1951">
        <f t="shared" si="109"/>
        <v>117.80972450961723</v>
      </c>
      <c r="O1951">
        <v>10</v>
      </c>
      <c r="P1951" t="s">
        <v>29</v>
      </c>
      <c r="Q1951" t="s">
        <v>30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f t="shared" si="110"/>
        <v>0</v>
      </c>
      <c r="Y1951">
        <f t="shared" si="111"/>
        <v>117.80972450961723</v>
      </c>
    </row>
    <row r="1952" spans="1:25">
      <c r="A1952">
        <v>2020</v>
      </c>
      <c r="B1952" t="s">
        <v>70</v>
      </c>
      <c r="C1952">
        <v>5</v>
      </c>
      <c r="D1952" t="s">
        <v>86</v>
      </c>
      <c r="E1952">
        <v>41</v>
      </c>
      <c r="F1952" t="s">
        <v>27</v>
      </c>
      <c r="G1952">
        <v>3</v>
      </c>
      <c r="H1952" t="s">
        <v>33</v>
      </c>
      <c r="I1952" t="str">
        <f>VLOOKUP(H1952,CODE_SHEET!$A$2:$G$151,3,FALSE)</f>
        <v>Agaricia</v>
      </c>
      <c r="J1952" t="str">
        <f>VLOOKUP(H1952,CODE_SHEET!$A$2:$G$151,4,FALSE)</f>
        <v>agaricites</v>
      </c>
      <c r="K1952" s="1">
        <v>30</v>
      </c>
      <c r="L1952" s="1">
        <v>15</v>
      </c>
      <c r="M1952" s="1">
        <v>2</v>
      </c>
      <c r="N1952">
        <f t="shared" si="109"/>
        <v>141.37166941154067</v>
      </c>
      <c r="O1952">
        <v>10</v>
      </c>
      <c r="P1952" t="s">
        <v>29</v>
      </c>
      <c r="Q1952" t="s">
        <v>30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70</v>
      </c>
      <c r="X1952">
        <f t="shared" si="110"/>
        <v>98.96016858807846</v>
      </c>
      <c r="Y1952">
        <f t="shared" si="111"/>
        <v>42.411500823462205</v>
      </c>
    </row>
    <row r="1953" spans="1:25">
      <c r="A1953">
        <v>2020</v>
      </c>
      <c r="B1953" t="s">
        <v>70</v>
      </c>
      <c r="C1953">
        <v>5</v>
      </c>
      <c r="D1953" t="s">
        <v>86</v>
      </c>
      <c r="E1953">
        <v>41</v>
      </c>
      <c r="F1953" t="s">
        <v>27</v>
      </c>
      <c r="G1953">
        <v>3</v>
      </c>
      <c r="H1953" t="s">
        <v>33</v>
      </c>
      <c r="I1953" t="str">
        <f>VLOOKUP(H1953,CODE_SHEET!$A$2:$G$151,3,FALSE)</f>
        <v>Agaricia</v>
      </c>
      <c r="J1953" t="str">
        <f>VLOOKUP(H1953,CODE_SHEET!$A$2:$G$151,4,FALSE)</f>
        <v>agaricites</v>
      </c>
      <c r="K1953" s="1">
        <v>10</v>
      </c>
      <c r="L1953" s="1">
        <v>10</v>
      </c>
      <c r="M1953" s="1">
        <v>6</v>
      </c>
      <c r="N1953">
        <f t="shared" si="109"/>
        <v>188.49555921538757</v>
      </c>
      <c r="O1953">
        <v>10</v>
      </c>
      <c r="P1953" t="s">
        <v>29</v>
      </c>
      <c r="Q1953" t="s">
        <v>30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f t="shared" si="110"/>
        <v>0</v>
      </c>
      <c r="Y1953">
        <f t="shared" si="111"/>
        <v>188.49555921538757</v>
      </c>
    </row>
    <row r="1954" spans="1:25">
      <c r="A1954">
        <v>2020</v>
      </c>
      <c r="B1954" t="s">
        <v>70</v>
      </c>
      <c r="C1954">
        <v>5</v>
      </c>
      <c r="D1954" t="s">
        <v>86</v>
      </c>
      <c r="E1954">
        <v>41</v>
      </c>
      <c r="F1954" t="s">
        <v>27</v>
      </c>
      <c r="G1954">
        <v>3</v>
      </c>
      <c r="H1954" t="s">
        <v>34</v>
      </c>
      <c r="I1954" t="str">
        <f>VLOOKUP(H1954,CODE_SHEET!$A$2:$G$151,3,FALSE)</f>
        <v>Orbicella</v>
      </c>
      <c r="J1954" t="str">
        <f>VLOOKUP(H1954,CODE_SHEET!$A$2:$G$151,4,FALSE)</f>
        <v>annularis</v>
      </c>
      <c r="K1954" s="1">
        <v>80</v>
      </c>
      <c r="L1954" s="1">
        <v>70</v>
      </c>
      <c r="M1954" s="1">
        <v>60</v>
      </c>
      <c r="N1954">
        <f t="shared" si="109"/>
        <v>14137.166941154068</v>
      </c>
      <c r="O1954">
        <v>10</v>
      </c>
      <c r="P1954" t="s">
        <v>29</v>
      </c>
      <c r="Q1954" t="s">
        <v>30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80</v>
      </c>
      <c r="X1954">
        <f t="shared" si="110"/>
        <v>11309.733552923255</v>
      </c>
      <c r="Y1954">
        <f t="shared" si="111"/>
        <v>2827.4333882308129</v>
      </c>
    </row>
    <row r="1955" spans="1:25">
      <c r="A1955">
        <v>2020</v>
      </c>
      <c r="B1955" t="s">
        <v>70</v>
      </c>
      <c r="C1955">
        <v>5</v>
      </c>
      <c r="D1955" t="s">
        <v>86</v>
      </c>
      <c r="E1955">
        <v>41</v>
      </c>
      <c r="F1955" t="s">
        <v>27</v>
      </c>
      <c r="G1955">
        <v>3</v>
      </c>
      <c r="H1955" t="s">
        <v>33</v>
      </c>
      <c r="I1955" t="str">
        <f>VLOOKUP(H1955,CODE_SHEET!$A$2:$G$151,3,FALSE)</f>
        <v>Agaricia</v>
      </c>
      <c r="J1955" t="str">
        <f>VLOOKUP(H1955,CODE_SHEET!$A$2:$G$151,4,FALSE)</f>
        <v>agaricites</v>
      </c>
      <c r="K1955" s="1">
        <v>20</v>
      </c>
      <c r="L1955" s="1">
        <v>12</v>
      </c>
      <c r="M1955" s="1">
        <v>10</v>
      </c>
      <c r="N1955">
        <f t="shared" si="109"/>
        <v>502.6548245743669</v>
      </c>
      <c r="O1955">
        <v>10</v>
      </c>
      <c r="P1955" t="s">
        <v>29</v>
      </c>
      <c r="Q1955" t="s">
        <v>30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40</v>
      </c>
      <c r="X1955">
        <f t="shared" si="110"/>
        <v>201.06192982974676</v>
      </c>
      <c r="Y1955">
        <f t="shared" si="111"/>
        <v>301.59289474462014</v>
      </c>
    </row>
    <row r="1956" spans="1:25">
      <c r="A1956">
        <v>2020</v>
      </c>
      <c r="B1956" t="s">
        <v>70</v>
      </c>
      <c r="C1956">
        <v>5</v>
      </c>
      <c r="D1956" t="s">
        <v>86</v>
      </c>
      <c r="E1956">
        <v>41</v>
      </c>
      <c r="F1956" t="s">
        <v>27</v>
      </c>
      <c r="G1956">
        <v>3</v>
      </c>
      <c r="H1956" t="s">
        <v>33</v>
      </c>
      <c r="I1956" t="str">
        <f>VLOOKUP(H1956,CODE_SHEET!$A$2:$G$151,3,FALSE)</f>
        <v>Agaricia</v>
      </c>
      <c r="J1956" t="str">
        <f>VLOOKUP(H1956,CODE_SHEET!$A$2:$G$151,4,FALSE)</f>
        <v>agaricites</v>
      </c>
      <c r="K1956" s="1">
        <v>25</v>
      </c>
      <c r="L1956" s="1">
        <v>3</v>
      </c>
      <c r="M1956" s="1">
        <v>15</v>
      </c>
      <c r="N1956">
        <f t="shared" si="109"/>
        <v>659.73445725385659</v>
      </c>
      <c r="O1956">
        <v>10</v>
      </c>
      <c r="P1956" t="s">
        <v>29</v>
      </c>
      <c r="Q1956" t="s">
        <v>30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30</v>
      </c>
      <c r="X1956">
        <f t="shared" si="110"/>
        <v>197.92033717615698</v>
      </c>
      <c r="Y1956">
        <f t="shared" si="111"/>
        <v>461.81412007769961</v>
      </c>
    </row>
    <row r="1957" spans="1:25">
      <c r="A1957">
        <v>2020</v>
      </c>
      <c r="B1957" t="s">
        <v>70</v>
      </c>
      <c r="C1957">
        <v>5</v>
      </c>
      <c r="D1957" t="s">
        <v>86</v>
      </c>
      <c r="E1957">
        <v>41</v>
      </c>
      <c r="F1957" t="s">
        <v>27</v>
      </c>
      <c r="G1957">
        <v>3</v>
      </c>
      <c r="H1957" t="s">
        <v>67</v>
      </c>
      <c r="I1957" t="str">
        <f>VLOOKUP(H1957,CODE_SHEET!$A$2:$G$151,3,FALSE)</f>
        <v>Mycetophellia</v>
      </c>
      <c r="J1957" t="str">
        <f>VLOOKUP(H1957,CODE_SHEET!$A$2:$G$151,4,FALSE)</f>
        <v>aliciae</v>
      </c>
      <c r="K1957" s="1">
        <v>12</v>
      </c>
      <c r="L1957" s="1">
        <v>12</v>
      </c>
      <c r="M1957" s="1">
        <v>5</v>
      </c>
      <c r="N1957">
        <f t="shared" si="109"/>
        <v>188.49555921538757</v>
      </c>
      <c r="O1957">
        <v>10</v>
      </c>
      <c r="P1957" t="s">
        <v>29</v>
      </c>
      <c r="Q1957" t="s">
        <v>30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f t="shared" si="110"/>
        <v>0</v>
      </c>
      <c r="Y1957">
        <f t="shared" si="111"/>
        <v>188.49555921538757</v>
      </c>
    </row>
    <row r="1958" spans="1:25">
      <c r="A1958">
        <v>2020</v>
      </c>
      <c r="B1958" t="s">
        <v>70</v>
      </c>
      <c r="C1958">
        <v>5</v>
      </c>
      <c r="D1958" t="s">
        <v>86</v>
      </c>
      <c r="E1958">
        <v>41</v>
      </c>
      <c r="F1958" t="s">
        <v>27</v>
      </c>
      <c r="G1958">
        <v>3</v>
      </c>
      <c r="H1958" t="s">
        <v>33</v>
      </c>
      <c r="I1958" t="str">
        <f>VLOOKUP(H1958,CODE_SHEET!$A$2:$G$151,3,FALSE)</f>
        <v>Agaricia</v>
      </c>
      <c r="J1958" t="str">
        <f>VLOOKUP(H1958,CODE_SHEET!$A$2:$G$151,4,FALSE)</f>
        <v>agaricites</v>
      </c>
      <c r="K1958" s="1">
        <v>15</v>
      </c>
      <c r="L1958" s="1">
        <v>10</v>
      </c>
      <c r="M1958" s="1">
        <v>12</v>
      </c>
      <c r="N1958">
        <f t="shared" si="109"/>
        <v>471.2388980384689</v>
      </c>
      <c r="O1958">
        <v>10</v>
      </c>
      <c r="P1958" t="s">
        <v>29</v>
      </c>
      <c r="Q1958" t="s">
        <v>30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f t="shared" si="110"/>
        <v>0</v>
      </c>
      <c r="Y1958">
        <f t="shared" si="111"/>
        <v>471.2388980384689</v>
      </c>
    </row>
    <row r="1959" spans="1:25">
      <c r="A1959">
        <v>2020</v>
      </c>
      <c r="B1959" t="s">
        <v>70</v>
      </c>
      <c r="C1959">
        <v>5</v>
      </c>
      <c r="D1959" t="s">
        <v>86</v>
      </c>
      <c r="E1959">
        <v>41</v>
      </c>
      <c r="F1959" t="s">
        <v>27</v>
      </c>
      <c r="G1959">
        <v>3</v>
      </c>
      <c r="H1959" t="s">
        <v>31</v>
      </c>
      <c r="I1959" t="str">
        <f>VLOOKUP(H1959,CODE_SHEET!$A$2:$G$151,3,FALSE)</f>
        <v>Siderastrea</v>
      </c>
      <c r="J1959" t="str">
        <f>VLOOKUP(H1959,CODE_SHEET!$A$2:$G$151,4,FALSE)</f>
        <v>siderea</v>
      </c>
      <c r="K1959" s="1">
        <v>25</v>
      </c>
      <c r="L1959" s="1">
        <v>18</v>
      </c>
      <c r="M1959" s="1">
        <v>10</v>
      </c>
      <c r="N1959">
        <f t="shared" si="109"/>
        <v>675.44242052180562</v>
      </c>
      <c r="O1959">
        <v>10</v>
      </c>
      <c r="P1959" t="s">
        <v>29</v>
      </c>
      <c r="Q1959" t="s">
        <v>30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10</v>
      </c>
      <c r="X1959">
        <f t="shared" si="110"/>
        <v>67.544242052180564</v>
      </c>
      <c r="Y1959">
        <f t="shared" si="111"/>
        <v>607.89817846962501</v>
      </c>
    </row>
    <row r="1960" spans="1:25">
      <c r="A1960">
        <v>2020</v>
      </c>
      <c r="B1960" t="s">
        <v>70</v>
      </c>
      <c r="C1960">
        <v>5</v>
      </c>
      <c r="D1960" t="s">
        <v>86</v>
      </c>
      <c r="E1960">
        <v>41</v>
      </c>
      <c r="F1960" t="s">
        <v>27</v>
      </c>
      <c r="G1960">
        <v>3</v>
      </c>
      <c r="H1960" t="s">
        <v>33</v>
      </c>
      <c r="I1960" t="str">
        <f>VLOOKUP(H1960,CODE_SHEET!$A$2:$G$151,3,FALSE)</f>
        <v>Agaricia</v>
      </c>
      <c r="J1960" t="str">
        <f>VLOOKUP(H1960,CODE_SHEET!$A$2:$G$151,4,FALSE)</f>
        <v>agaricites</v>
      </c>
      <c r="K1960" s="1">
        <v>40</v>
      </c>
      <c r="L1960" s="1">
        <v>30</v>
      </c>
      <c r="M1960" s="1">
        <v>30</v>
      </c>
      <c r="N1960">
        <f t="shared" ref="N1960:N2023" si="112">PI()*(K1960/2)*M1960+PI()*(L1960/2)*M1960</f>
        <v>3298.6722862692827</v>
      </c>
      <c r="O1960">
        <v>10</v>
      </c>
      <c r="P1960" t="s">
        <v>29</v>
      </c>
      <c r="Q1960" t="s">
        <v>30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30</v>
      </c>
      <c r="X1960">
        <f t="shared" si="110"/>
        <v>989.60168588078477</v>
      </c>
      <c r="Y1960">
        <f t="shared" si="111"/>
        <v>2309.070600388498</v>
      </c>
    </row>
    <row r="1961" spans="1:25">
      <c r="A1961">
        <v>2020</v>
      </c>
      <c r="B1961" t="s">
        <v>70</v>
      </c>
      <c r="C1961">
        <v>5</v>
      </c>
      <c r="D1961" t="s">
        <v>86</v>
      </c>
      <c r="E1961">
        <v>41</v>
      </c>
      <c r="F1961" t="s">
        <v>27</v>
      </c>
      <c r="G1961">
        <v>3</v>
      </c>
      <c r="H1961" t="s">
        <v>67</v>
      </c>
      <c r="I1961" t="str">
        <f>VLOOKUP(H1961,CODE_SHEET!$A$2:$G$151,3,FALSE)</f>
        <v>Mycetophellia</v>
      </c>
      <c r="J1961" t="str">
        <f>VLOOKUP(H1961,CODE_SHEET!$A$2:$G$151,4,FALSE)</f>
        <v>aliciae</v>
      </c>
      <c r="K1961" s="1">
        <v>15</v>
      </c>
      <c r="L1961" s="1">
        <v>15</v>
      </c>
      <c r="M1961" s="1">
        <v>5</v>
      </c>
      <c r="N1961">
        <f t="shared" si="112"/>
        <v>235.61944901923448</v>
      </c>
      <c r="O1961">
        <v>10</v>
      </c>
      <c r="P1961" t="s">
        <v>29</v>
      </c>
      <c r="Q1961" t="s">
        <v>30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f t="shared" si="110"/>
        <v>0</v>
      </c>
      <c r="Y1961">
        <f t="shared" si="111"/>
        <v>235.61944901923448</v>
      </c>
    </row>
    <row r="1962" spans="1:25">
      <c r="A1962">
        <v>2020</v>
      </c>
      <c r="B1962" t="s">
        <v>70</v>
      </c>
      <c r="C1962">
        <v>5</v>
      </c>
      <c r="D1962" t="s">
        <v>86</v>
      </c>
      <c r="E1962">
        <v>41</v>
      </c>
      <c r="F1962" t="s">
        <v>27</v>
      </c>
      <c r="G1962">
        <v>3</v>
      </c>
      <c r="H1962" t="s">
        <v>33</v>
      </c>
      <c r="I1962" t="str">
        <f>VLOOKUP(H1962,CODE_SHEET!$A$2:$G$151,3,FALSE)</f>
        <v>Agaricia</v>
      </c>
      <c r="J1962" t="str">
        <f>VLOOKUP(H1962,CODE_SHEET!$A$2:$G$151,4,FALSE)</f>
        <v>agaricites</v>
      </c>
      <c r="K1962" s="1">
        <v>15</v>
      </c>
      <c r="L1962" s="1">
        <v>10</v>
      </c>
      <c r="M1962" s="1">
        <v>5</v>
      </c>
      <c r="N1962">
        <f t="shared" si="112"/>
        <v>196.34954084936209</v>
      </c>
      <c r="O1962">
        <v>10</v>
      </c>
      <c r="P1962" t="s">
        <v>29</v>
      </c>
      <c r="Q1962" t="s">
        <v>30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20</v>
      </c>
      <c r="X1962">
        <f t="shared" si="110"/>
        <v>39.269908169872423</v>
      </c>
      <c r="Y1962">
        <f t="shared" si="111"/>
        <v>157.07963267948966</v>
      </c>
    </row>
    <row r="1963" spans="1:25">
      <c r="A1963">
        <v>2020</v>
      </c>
      <c r="B1963" t="s">
        <v>70</v>
      </c>
      <c r="C1963">
        <v>5</v>
      </c>
      <c r="D1963" t="s">
        <v>86</v>
      </c>
      <c r="E1963">
        <v>41</v>
      </c>
      <c r="F1963" t="s">
        <v>27</v>
      </c>
      <c r="G1963">
        <v>3</v>
      </c>
      <c r="H1963" t="s">
        <v>33</v>
      </c>
      <c r="I1963" t="str">
        <f>VLOOKUP(H1963,CODE_SHEET!$A$2:$G$151,3,FALSE)</f>
        <v>Agaricia</v>
      </c>
      <c r="J1963" t="str">
        <f>VLOOKUP(H1963,CODE_SHEET!$A$2:$G$151,4,FALSE)</f>
        <v>agaricites</v>
      </c>
      <c r="K1963" s="1">
        <v>10</v>
      </c>
      <c r="L1963" s="1">
        <v>10</v>
      </c>
      <c r="M1963" s="1">
        <v>8</v>
      </c>
      <c r="N1963">
        <f t="shared" si="112"/>
        <v>251.32741228718345</v>
      </c>
      <c r="O1963">
        <v>10</v>
      </c>
      <c r="P1963" t="s">
        <v>29</v>
      </c>
      <c r="Q1963" t="s">
        <v>30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f t="shared" si="110"/>
        <v>0</v>
      </c>
      <c r="Y1963">
        <f t="shared" si="111"/>
        <v>251.32741228718345</v>
      </c>
    </row>
    <row r="1964" spans="1:25">
      <c r="A1964">
        <v>2020</v>
      </c>
      <c r="B1964" t="s">
        <v>70</v>
      </c>
      <c r="C1964">
        <v>5</v>
      </c>
      <c r="D1964" t="s">
        <v>86</v>
      </c>
      <c r="E1964">
        <v>41</v>
      </c>
      <c r="F1964" t="s">
        <v>27</v>
      </c>
      <c r="G1964">
        <v>3</v>
      </c>
      <c r="H1964" t="s">
        <v>33</v>
      </c>
      <c r="I1964" t="str">
        <f>VLOOKUP(H1964,CODE_SHEET!$A$2:$G$151,3,FALSE)</f>
        <v>Agaricia</v>
      </c>
      <c r="J1964" t="str">
        <f>VLOOKUP(H1964,CODE_SHEET!$A$2:$G$151,4,FALSE)</f>
        <v>agaricites</v>
      </c>
      <c r="K1964" s="1">
        <v>15</v>
      </c>
      <c r="L1964" s="1">
        <v>10</v>
      </c>
      <c r="M1964" s="1">
        <v>2</v>
      </c>
      <c r="N1964">
        <f t="shared" si="112"/>
        <v>78.539816339744817</v>
      </c>
      <c r="O1964">
        <v>10</v>
      </c>
      <c r="P1964" t="s">
        <v>29</v>
      </c>
      <c r="Q1964" t="s">
        <v>30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f t="shared" si="110"/>
        <v>0</v>
      </c>
      <c r="Y1964">
        <f t="shared" si="111"/>
        <v>78.539816339744817</v>
      </c>
    </row>
    <row r="1965" spans="1:25">
      <c r="A1965">
        <v>2020</v>
      </c>
      <c r="B1965" t="s">
        <v>70</v>
      </c>
      <c r="C1965">
        <v>5</v>
      </c>
      <c r="D1965" t="s">
        <v>86</v>
      </c>
      <c r="E1965">
        <v>41</v>
      </c>
      <c r="F1965" t="s">
        <v>27</v>
      </c>
      <c r="G1965">
        <v>3</v>
      </c>
      <c r="H1965" t="s">
        <v>39</v>
      </c>
      <c r="I1965" t="str">
        <f>VLOOKUP(H1965,CODE_SHEET!$A$2:$G$151,3,FALSE)</f>
        <v>Orbicella</v>
      </c>
      <c r="J1965" t="str">
        <f>VLOOKUP(H1965,CODE_SHEET!$A$2:$G$151,4,FALSE)</f>
        <v>faveolata</v>
      </c>
      <c r="K1965" s="1">
        <v>15</v>
      </c>
      <c r="L1965" s="1">
        <v>15</v>
      </c>
      <c r="M1965" s="1">
        <v>8</v>
      </c>
      <c r="N1965">
        <f t="shared" si="112"/>
        <v>376.99111843077515</v>
      </c>
      <c r="O1965">
        <v>10</v>
      </c>
      <c r="P1965" t="s">
        <v>29</v>
      </c>
      <c r="Q1965" t="s">
        <v>30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f t="shared" si="110"/>
        <v>0</v>
      </c>
      <c r="Y1965">
        <f t="shared" si="111"/>
        <v>376.99111843077515</v>
      </c>
    </row>
    <row r="1966" spans="1:25">
      <c r="A1966">
        <v>2020</v>
      </c>
      <c r="B1966" t="s">
        <v>70</v>
      </c>
      <c r="C1966">
        <v>5</v>
      </c>
      <c r="D1966" t="s">
        <v>86</v>
      </c>
      <c r="E1966">
        <v>41</v>
      </c>
      <c r="F1966" t="s">
        <v>27</v>
      </c>
      <c r="G1966">
        <v>3</v>
      </c>
      <c r="H1966" t="s">
        <v>39</v>
      </c>
      <c r="I1966" t="str">
        <f>VLOOKUP(H1966,CODE_SHEET!$A$2:$G$151,3,FALSE)</f>
        <v>Orbicella</v>
      </c>
      <c r="J1966" t="str">
        <f>VLOOKUP(H1966,CODE_SHEET!$A$2:$G$151,4,FALSE)</f>
        <v>faveolata</v>
      </c>
      <c r="K1966" s="1">
        <v>30</v>
      </c>
      <c r="L1966" s="1">
        <v>20</v>
      </c>
      <c r="M1966" s="1">
        <v>15</v>
      </c>
      <c r="N1966">
        <f t="shared" si="112"/>
        <v>1178.0972450961724</v>
      </c>
      <c r="O1966">
        <v>10</v>
      </c>
      <c r="P1966" t="s">
        <v>29</v>
      </c>
      <c r="Q1966" t="s">
        <v>30</v>
      </c>
      <c r="R1966">
        <v>5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f t="shared" si="110"/>
        <v>0</v>
      </c>
      <c r="Y1966">
        <f t="shared" si="111"/>
        <v>1178.0972450961724</v>
      </c>
    </row>
    <row r="1967" spans="1:25">
      <c r="A1967">
        <v>2020</v>
      </c>
      <c r="B1967" t="s">
        <v>70</v>
      </c>
      <c r="C1967">
        <v>5</v>
      </c>
      <c r="D1967" t="s">
        <v>86</v>
      </c>
      <c r="E1967">
        <v>41</v>
      </c>
      <c r="F1967" t="s">
        <v>27</v>
      </c>
      <c r="G1967">
        <v>3</v>
      </c>
      <c r="H1967" t="s">
        <v>33</v>
      </c>
      <c r="I1967" t="str">
        <f>VLOOKUP(H1967,CODE_SHEET!$A$2:$G$151,3,FALSE)</f>
        <v>Agaricia</v>
      </c>
      <c r="J1967" t="str">
        <f>VLOOKUP(H1967,CODE_SHEET!$A$2:$G$151,4,FALSE)</f>
        <v>agaricites</v>
      </c>
      <c r="K1967" s="1">
        <v>15</v>
      </c>
      <c r="L1967" s="1">
        <v>10</v>
      </c>
      <c r="M1967" s="1">
        <v>20</v>
      </c>
      <c r="N1967">
        <f t="shared" si="112"/>
        <v>785.39816339744834</v>
      </c>
      <c r="O1967">
        <v>10</v>
      </c>
      <c r="P1967" t="s">
        <v>29</v>
      </c>
      <c r="Q1967" t="s">
        <v>30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f t="shared" si="110"/>
        <v>0</v>
      </c>
      <c r="Y1967">
        <f t="shared" si="111"/>
        <v>785.39816339744834</v>
      </c>
    </row>
    <row r="1968" spans="1:25">
      <c r="A1968">
        <v>2020</v>
      </c>
      <c r="B1968" t="s">
        <v>70</v>
      </c>
      <c r="C1968">
        <v>5</v>
      </c>
      <c r="D1968" t="s">
        <v>86</v>
      </c>
      <c r="E1968">
        <v>41</v>
      </c>
      <c r="F1968" t="s">
        <v>27</v>
      </c>
      <c r="G1968">
        <v>3</v>
      </c>
      <c r="H1968" t="s">
        <v>32</v>
      </c>
      <c r="I1968" t="str">
        <f>VLOOKUP(H1968,CODE_SHEET!$A$2:$G$151,3,FALSE)</f>
        <v>Porites</v>
      </c>
      <c r="J1968" t="str">
        <f>VLOOKUP(H1968,CODE_SHEET!$A$2:$G$151,4,FALSE)</f>
        <v>porites</v>
      </c>
      <c r="K1968" s="1">
        <v>20</v>
      </c>
      <c r="L1968" s="1">
        <v>15</v>
      </c>
      <c r="M1968" s="1">
        <v>10</v>
      </c>
      <c r="N1968">
        <f t="shared" si="112"/>
        <v>549.77871437821386</v>
      </c>
      <c r="O1968">
        <v>10</v>
      </c>
      <c r="P1968" t="s">
        <v>29</v>
      </c>
      <c r="Q1968" t="s">
        <v>30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10</v>
      </c>
      <c r="X1968">
        <f t="shared" si="110"/>
        <v>54.977871437821392</v>
      </c>
      <c r="Y1968">
        <f t="shared" si="111"/>
        <v>494.8008429403925</v>
      </c>
    </row>
    <row r="1969" spans="1:25">
      <c r="A1969">
        <v>2020</v>
      </c>
      <c r="B1969" t="s">
        <v>70</v>
      </c>
      <c r="C1969">
        <v>5</v>
      </c>
      <c r="D1969" t="s">
        <v>86</v>
      </c>
      <c r="E1969">
        <v>41</v>
      </c>
      <c r="F1969" t="s">
        <v>27</v>
      </c>
      <c r="G1969">
        <v>3</v>
      </c>
      <c r="H1969" t="s">
        <v>31</v>
      </c>
      <c r="I1969" t="str">
        <f>VLOOKUP(H1969,CODE_SHEET!$A$2:$G$151,3,FALSE)</f>
        <v>Siderastrea</v>
      </c>
      <c r="J1969" t="str">
        <f>VLOOKUP(H1969,CODE_SHEET!$A$2:$G$151,4,FALSE)</f>
        <v>siderea</v>
      </c>
      <c r="K1969" s="1">
        <v>45</v>
      </c>
      <c r="L1969" s="1">
        <v>40</v>
      </c>
      <c r="M1969" s="1">
        <v>20</v>
      </c>
      <c r="N1969">
        <f t="shared" si="112"/>
        <v>2670.353755551324</v>
      </c>
      <c r="O1969">
        <v>10</v>
      </c>
      <c r="P1969" t="s">
        <v>29</v>
      </c>
      <c r="Q1969" t="s">
        <v>30</v>
      </c>
      <c r="R1969">
        <v>90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f t="shared" si="110"/>
        <v>0</v>
      </c>
      <c r="Y1969">
        <f t="shared" si="111"/>
        <v>2670.353755551324</v>
      </c>
    </row>
    <row r="1970" spans="1:25">
      <c r="A1970">
        <v>2020</v>
      </c>
      <c r="B1970" t="s">
        <v>70</v>
      </c>
      <c r="C1970">
        <v>5</v>
      </c>
      <c r="D1970" t="s">
        <v>86</v>
      </c>
      <c r="E1970">
        <v>41</v>
      </c>
      <c r="F1970" t="s">
        <v>27</v>
      </c>
      <c r="G1970">
        <v>3</v>
      </c>
      <c r="H1970" t="s">
        <v>28</v>
      </c>
      <c r="I1970" t="str">
        <f>VLOOKUP(H1970,CODE_SHEET!$A$2:$G$151,3,FALSE)</f>
        <v>Porites</v>
      </c>
      <c r="J1970" t="str">
        <f>VLOOKUP(H1970,CODE_SHEET!$A$2:$G$151,4,FALSE)</f>
        <v>astreoides</v>
      </c>
      <c r="K1970" s="1">
        <v>15</v>
      </c>
      <c r="L1970" s="1">
        <v>15</v>
      </c>
      <c r="M1970" s="1">
        <v>10</v>
      </c>
      <c r="N1970">
        <f t="shared" si="112"/>
        <v>471.23889803846896</v>
      </c>
      <c r="O1970">
        <v>10</v>
      </c>
      <c r="P1970" t="s">
        <v>29</v>
      </c>
      <c r="Q1970" t="s">
        <v>30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f t="shared" si="110"/>
        <v>0</v>
      </c>
      <c r="Y1970">
        <f t="shared" si="111"/>
        <v>471.23889803846896</v>
      </c>
    </row>
    <row r="1971" spans="1:25">
      <c r="A1971">
        <v>2020</v>
      </c>
      <c r="B1971" t="s">
        <v>70</v>
      </c>
      <c r="C1971">
        <v>5</v>
      </c>
      <c r="D1971" t="s">
        <v>86</v>
      </c>
      <c r="E1971">
        <v>41</v>
      </c>
      <c r="F1971" t="s">
        <v>27</v>
      </c>
      <c r="G1971">
        <v>3</v>
      </c>
      <c r="H1971" t="s">
        <v>62</v>
      </c>
      <c r="I1971" t="str">
        <f>VLOOKUP(H1971,CODE_SHEET!$A$2:$G$151,3,FALSE)</f>
        <v>Millepora</v>
      </c>
      <c r="J1971" t="str">
        <f>VLOOKUP(H1971,CODE_SHEET!$A$2:$G$151,4,FALSE)</f>
        <v>alcicornis</v>
      </c>
      <c r="K1971" s="1">
        <v>8</v>
      </c>
      <c r="L1971" s="1">
        <v>1</v>
      </c>
      <c r="M1971" s="1">
        <v>8</v>
      </c>
      <c r="N1971">
        <f t="shared" si="112"/>
        <v>113.09733552923255</v>
      </c>
      <c r="O1971">
        <v>10</v>
      </c>
      <c r="P1971" t="s">
        <v>29</v>
      </c>
      <c r="Q1971" t="s">
        <v>30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f t="shared" si="110"/>
        <v>0</v>
      </c>
      <c r="Y1971">
        <f t="shared" si="111"/>
        <v>113.09733552923255</v>
      </c>
    </row>
    <row r="1972" spans="1:25">
      <c r="A1972">
        <v>2020</v>
      </c>
      <c r="B1972" t="s">
        <v>70</v>
      </c>
      <c r="C1972">
        <v>5</v>
      </c>
      <c r="D1972" t="s">
        <v>86</v>
      </c>
      <c r="E1972">
        <v>41</v>
      </c>
      <c r="F1972" t="s">
        <v>27</v>
      </c>
      <c r="G1972">
        <v>3</v>
      </c>
      <c r="H1972" t="s">
        <v>33</v>
      </c>
      <c r="I1972" t="str">
        <f>VLOOKUP(H1972,CODE_SHEET!$A$2:$G$151,3,FALSE)</f>
        <v>Agaricia</v>
      </c>
      <c r="J1972" t="str">
        <f>VLOOKUP(H1972,CODE_SHEET!$A$2:$G$151,4,FALSE)</f>
        <v>agaricites</v>
      </c>
      <c r="K1972" s="1">
        <v>10</v>
      </c>
      <c r="L1972" s="1">
        <v>10</v>
      </c>
      <c r="M1972" s="1">
        <v>1</v>
      </c>
      <c r="N1972">
        <f t="shared" si="112"/>
        <v>31.415926535897931</v>
      </c>
      <c r="O1972">
        <v>10</v>
      </c>
      <c r="P1972" t="s">
        <v>29</v>
      </c>
      <c r="Q1972" t="s">
        <v>30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f t="shared" si="110"/>
        <v>0</v>
      </c>
      <c r="Y1972">
        <f t="shared" si="111"/>
        <v>31.415926535897931</v>
      </c>
    </row>
    <row r="1973" spans="1:25">
      <c r="A1973">
        <v>2020</v>
      </c>
      <c r="B1973" t="s">
        <v>70</v>
      </c>
      <c r="C1973">
        <v>5</v>
      </c>
      <c r="D1973" t="s">
        <v>86</v>
      </c>
      <c r="E1973">
        <v>41</v>
      </c>
      <c r="F1973" t="s">
        <v>27</v>
      </c>
      <c r="G1973">
        <v>3</v>
      </c>
      <c r="H1973" t="s">
        <v>33</v>
      </c>
      <c r="I1973" t="str">
        <f>VLOOKUP(H1973,CODE_SHEET!$A$2:$G$151,3,FALSE)</f>
        <v>Agaricia</v>
      </c>
      <c r="J1973" t="str">
        <f>VLOOKUP(H1973,CODE_SHEET!$A$2:$G$151,4,FALSE)</f>
        <v>agaricites</v>
      </c>
      <c r="K1973" s="1">
        <v>10</v>
      </c>
      <c r="L1973" s="1">
        <v>10</v>
      </c>
      <c r="M1973" s="1">
        <v>7</v>
      </c>
      <c r="N1973">
        <f t="shared" si="112"/>
        <v>219.91148575128551</v>
      </c>
      <c r="O1973">
        <v>10</v>
      </c>
      <c r="P1973" t="s">
        <v>29</v>
      </c>
      <c r="Q1973" t="s">
        <v>30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f t="shared" si="110"/>
        <v>0</v>
      </c>
      <c r="Y1973">
        <f t="shared" si="111"/>
        <v>219.91148575128551</v>
      </c>
    </row>
    <row r="1974" spans="1:25">
      <c r="A1974">
        <v>2020</v>
      </c>
      <c r="B1974" t="s">
        <v>70</v>
      </c>
      <c r="C1974">
        <v>5</v>
      </c>
      <c r="D1974" t="s">
        <v>86</v>
      </c>
      <c r="E1974">
        <v>41</v>
      </c>
      <c r="F1974" t="s">
        <v>27</v>
      </c>
      <c r="G1974">
        <v>3</v>
      </c>
      <c r="H1974" t="s">
        <v>32</v>
      </c>
      <c r="I1974" t="str">
        <f>VLOOKUP(H1974,CODE_SHEET!$A$2:$G$151,3,FALSE)</f>
        <v>Porites</v>
      </c>
      <c r="J1974" t="str">
        <f>VLOOKUP(H1974,CODE_SHEET!$A$2:$G$151,4,FALSE)</f>
        <v>porites</v>
      </c>
      <c r="K1974" s="1">
        <v>50</v>
      </c>
      <c r="L1974" s="1">
        <v>30</v>
      </c>
      <c r="M1974" s="1">
        <v>25</v>
      </c>
      <c r="N1974">
        <f t="shared" si="112"/>
        <v>3141.5926535897934</v>
      </c>
      <c r="O1974">
        <v>10</v>
      </c>
      <c r="P1974" t="s">
        <v>29</v>
      </c>
      <c r="Q1974" t="s">
        <v>30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20</v>
      </c>
      <c r="X1974">
        <f t="shared" si="110"/>
        <v>628.31853071795877</v>
      </c>
      <c r="Y1974">
        <f t="shared" si="111"/>
        <v>2513.2741228718346</v>
      </c>
    </row>
    <row r="1975" spans="1:25">
      <c r="A1975">
        <v>2020</v>
      </c>
      <c r="B1975" t="s">
        <v>70</v>
      </c>
      <c r="C1975">
        <v>5</v>
      </c>
      <c r="D1975" t="s">
        <v>86</v>
      </c>
      <c r="E1975">
        <v>41</v>
      </c>
      <c r="F1975" t="s">
        <v>27</v>
      </c>
      <c r="G1975">
        <v>3</v>
      </c>
      <c r="H1975" t="s">
        <v>39</v>
      </c>
      <c r="I1975" t="str">
        <f>VLOOKUP(H1975,CODE_SHEET!$A$2:$G$151,3,FALSE)</f>
        <v>Orbicella</v>
      </c>
      <c r="J1975" t="str">
        <f>VLOOKUP(H1975,CODE_SHEET!$A$2:$G$151,4,FALSE)</f>
        <v>faveolata</v>
      </c>
      <c r="K1975" s="1">
        <v>25</v>
      </c>
      <c r="L1975" s="1">
        <v>15</v>
      </c>
      <c r="M1975" s="1">
        <v>20</v>
      </c>
      <c r="N1975">
        <f t="shared" si="112"/>
        <v>1256.6370614359173</v>
      </c>
      <c r="O1975">
        <v>10</v>
      </c>
      <c r="P1975" t="s">
        <v>29</v>
      </c>
      <c r="Q1975" t="s">
        <v>30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25</v>
      </c>
      <c r="X1975">
        <f t="shared" si="110"/>
        <v>314.15926535897933</v>
      </c>
      <c r="Y1975">
        <f t="shared" si="111"/>
        <v>942.47779607693792</v>
      </c>
    </row>
    <row r="1976" spans="1:25">
      <c r="A1976">
        <v>2020</v>
      </c>
      <c r="B1976" t="s">
        <v>70</v>
      </c>
      <c r="C1976">
        <v>5</v>
      </c>
      <c r="D1976" t="s">
        <v>86</v>
      </c>
      <c r="E1976">
        <v>41</v>
      </c>
      <c r="F1976" t="s">
        <v>27</v>
      </c>
      <c r="G1976">
        <v>3</v>
      </c>
      <c r="H1976" t="s">
        <v>62</v>
      </c>
      <c r="I1976" t="str">
        <f>VLOOKUP(H1976,CODE_SHEET!$A$2:$G$151,3,FALSE)</f>
        <v>Millepora</v>
      </c>
      <c r="J1976" t="str">
        <f>VLOOKUP(H1976,CODE_SHEET!$A$2:$G$151,4,FALSE)</f>
        <v>alcicornis</v>
      </c>
      <c r="K1976" s="1">
        <v>13</v>
      </c>
      <c r="L1976" s="1">
        <v>5</v>
      </c>
      <c r="M1976" s="1">
        <v>15</v>
      </c>
      <c r="N1976">
        <f t="shared" si="112"/>
        <v>424.11500823462211</v>
      </c>
      <c r="O1976">
        <v>10</v>
      </c>
      <c r="P1976" t="s">
        <v>29</v>
      </c>
      <c r="Q1976" t="s">
        <v>30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f t="shared" si="110"/>
        <v>0</v>
      </c>
      <c r="Y1976">
        <f t="shared" si="111"/>
        <v>424.11500823462211</v>
      </c>
    </row>
    <row r="1977" spans="1:25">
      <c r="A1977">
        <v>2020</v>
      </c>
      <c r="B1977" t="s">
        <v>70</v>
      </c>
      <c r="C1977">
        <v>5</v>
      </c>
      <c r="D1977" t="s">
        <v>86</v>
      </c>
      <c r="E1977">
        <v>41</v>
      </c>
      <c r="F1977" t="s">
        <v>27</v>
      </c>
      <c r="G1977">
        <v>3</v>
      </c>
      <c r="H1977" t="s">
        <v>28</v>
      </c>
      <c r="I1977" t="str">
        <f>VLOOKUP(H1977,CODE_SHEET!$A$2:$G$151,3,FALSE)</f>
        <v>Porites</v>
      </c>
      <c r="J1977" t="str">
        <f>VLOOKUP(H1977,CODE_SHEET!$A$2:$G$151,4,FALSE)</f>
        <v>astreoides</v>
      </c>
      <c r="K1977" s="1">
        <v>10</v>
      </c>
      <c r="L1977" s="1">
        <v>10</v>
      </c>
      <c r="M1977" s="1">
        <v>5</v>
      </c>
      <c r="N1977">
        <f t="shared" si="112"/>
        <v>157.07963267948966</v>
      </c>
      <c r="O1977">
        <v>10</v>
      </c>
      <c r="P1977" t="s">
        <v>29</v>
      </c>
      <c r="Q1977" t="s">
        <v>30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f t="shared" si="110"/>
        <v>0</v>
      </c>
      <c r="Y1977">
        <f t="shared" si="111"/>
        <v>157.07963267948966</v>
      </c>
    </row>
    <row r="1978" spans="1:25">
      <c r="A1978">
        <v>2020</v>
      </c>
      <c r="B1978" t="s">
        <v>70</v>
      </c>
      <c r="C1978">
        <v>5</v>
      </c>
      <c r="D1978" t="s">
        <v>86</v>
      </c>
      <c r="E1978">
        <v>41</v>
      </c>
      <c r="F1978" t="s">
        <v>27</v>
      </c>
      <c r="G1978">
        <v>3</v>
      </c>
      <c r="H1978" t="s">
        <v>39</v>
      </c>
      <c r="I1978" t="str">
        <f>VLOOKUP(H1978,CODE_SHEET!$A$2:$G$151,3,FALSE)</f>
        <v>Orbicella</v>
      </c>
      <c r="J1978" t="str">
        <f>VLOOKUP(H1978,CODE_SHEET!$A$2:$G$151,4,FALSE)</f>
        <v>faveolata</v>
      </c>
      <c r="K1978" s="1">
        <v>14</v>
      </c>
      <c r="L1978" s="1">
        <v>10</v>
      </c>
      <c r="M1978" s="1">
        <v>15</v>
      </c>
      <c r="N1978">
        <f t="shared" si="112"/>
        <v>565.48667764616278</v>
      </c>
      <c r="O1978">
        <v>10</v>
      </c>
      <c r="P1978" t="s">
        <v>29</v>
      </c>
      <c r="Q1978" t="s">
        <v>30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f t="shared" si="110"/>
        <v>0</v>
      </c>
      <c r="Y1978">
        <f t="shared" si="111"/>
        <v>565.48667764616278</v>
      </c>
    </row>
    <row r="1979" spans="1:25">
      <c r="A1979">
        <v>2020</v>
      </c>
      <c r="B1979" t="s">
        <v>70</v>
      </c>
      <c r="C1979">
        <v>5</v>
      </c>
      <c r="D1979" t="s">
        <v>86</v>
      </c>
      <c r="E1979">
        <v>41</v>
      </c>
      <c r="F1979" t="s">
        <v>27</v>
      </c>
      <c r="G1979">
        <v>3</v>
      </c>
      <c r="H1979" t="s">
        <v>28</v>
      </c>
      <c r="I1979" t="str">
        <f>VLOOKUP(H1979,CODE_SHEET!$A$2:$G$151,3,FALSE)</f>
        <v>Porites</v>
      </c>
      <c r="J1979" t="str">
        <f>VLOOKUP(H1979,CODE_SHEET!$A$2:$G$151,4,FALSE)</f>
        <v>astreoides</v>
      </c>
      <c r="K1979" s="1">
        <v>12</v>
      </c>
      <c r="L1979" s="1">
        <v>8</v>
      </c>
      <c r="M1979" s="1">
        <v>8</v>
      </c>
      <c r="N1979">
        <f t="shared" si="112"/>
        <v>251.32741228718345</v>
      </c>
      <c r="O1979">
        <v>10</v>
      </c>
      <c r="P1979" t="s">
        <v>29</v>
      </c>
      <c r="Q1979" t="s">
        <v>30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f t="shared" si="110"/>
        <v>0</v>
      </c>
      <c r="Y1979">
        <f t="shared" si="111"/>
        <v>251.32741228718345</v>
      </c>
    </row>
    <row r="1980" spans="1:25">
      <c r="A1980">
        <v>2020</v>
      </c>
      <c r="B1980" t="s">
        <v>70</v>
      </c>
      <c r="C1980">
        <v>5</v>
      </c>
      <c r="D1980" t="s">
        <v>86</v>
      </c>
      <c r="E1980">
        <v>41</v>
      </c>
      <c r="F1980" t="s">
        <v>27</v>
      </c>
      <c r="G1980">
        <v>3</v>
      </c>
      <c r="H1980" t="s">
        <v>39</v>
      </c>
      <c r="I1980" t="str">
        <f>VLOOKUP(H1980,CODE_SHEET!$A$2:$G$151,3,FALSE)</f>
        <v>Orbicella</v>
      </c>
      <c r="J1980" t="str">
        <f>VLOOKUP(H1980,CODE_SHEET!$A$2:$G$151,4,FALSE)</f>
        <v>faveolata</v>
      </c>
      <c r="K1980" s="1">
        <v>32</v>
      </c>
      <c r="L1980" s="1">
        <v>30</v>
      </c>
      <c r="M1980" s="1">
        <v>45</v>
      </c>
      <c r="N1980">
        <f t="shared" si="112"/>
        <v>4382.5217517577612</v>
      </c>
      <c r="O1980">
        <v>10</v>
      </c>
      <c r="P1980" t="s">
        <v>29</v>
      </c>
      <c r="Q1980" t="s">
        <v>30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f t="shared" si="110"/>
        <v>0</v>
      </c>
      <c r="Y1980">
        <f t="shared" si="111"/>
        <v>4382.5217517577612</v>
      </c>
    </row>
    <row r="1981" spans="1:25">
      <c r="A1981">
        <v>2020</v>
      </c>
      <c r="B1981" t="s">
        <v>70</v>
      </c>
      <c r="C1981">
        <v>5</v>
      </c>
      <c r="D1981" t="s">
        <v>86</v>
      </c>
      <c r="E1981">
        <v>41</v>
      </c>
      <c r="F1981" t="s">
        <v>27</v>
      </c>
      <c r="G1981">
        <v>3</v>
      </c>
      <c r="H1981" t="s">
        <v>32</v>
      </c>
      <c r="I1981" t="str">
        <f>VLOOKUP(H1981,CODE_SHEET!$A$2:$G$151,3,FALSE)</f>
        <v>Porites</v>
      </c>
      <c r="J1981" t="str">
        <f>VLOOKUP(H1981,CODE_SHEET!$A$2:$G$151,4,FALSE)</f>
        <v>porites</v>
      </c>
      <c r="K1981" s="1">
        <v>20</v>
      </c>
      <c r="L1981" s="1">
        <v>15</v>
      </c>
      <c r="M1981" s="1">
        <v>10</v>
      </c>
      <c r="N1981">
        <f t="shared" si="112"/>
        <v>549.77871437821386</v>
      </c>
      <c r="O1981">
        <v>10</v>
      </c>
      <c r="P1981" t="s">
        <v>29</v>
      </c>
      <c r="Q1981" t="s">
        <v>30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f t="shared" si="110"/>
        <v>0</v>
      </c>
      <c r="Y1981">
        <f t="shared" si="111"/>
        <v>549.77871437821386</v>
      </c>
    </row>
    <row r="1982" spans="1:25">
      <c r="A1982">
        <v>2020</v>
      </c>
      <c r="B1982" t="s">
        <v>70</v>
      </c>
      <c r="C1982">
        <v>5</v>
      </c>
      <c r="D1982" t="s">
        <v>86</v>
      </c>
      <c r="E1982">
        <v>41</v>
      </c>
      <c r="F1982" t="s">
        <v>27</v>
      </c>
      <c r="G1982">
        <v>3</v>
      </c>
      <c r="H1982" t="s">
        <v>28</v>
      </c>
      <c r="I1982" t="str">
        <f>VLOOKUP(H1982,CODE_SHEET!$A$2:$G$151,3,FALSE)</f>
        <v>Porites</v>
      </c>
      <c r="J1982" t="str">
        <f>VLOOKUP(H1982,CODE_SHEET!$A$2:$G$151,4,FALSE)</f>
        <v>astreoides</v>
      </c>
      <c r="K1982" s="1">
        <v>12</v>
      </c>
      <c r="L1982" s="1">
        <v>12</v>
      </c>
      <c r="M1982" s="1">
        <v>10</v>
      </c>
      <c r="N1982">
        <f t="shared" si="112"/>
        <v>376.99111843077515</v>
      </c>
      <c r="O1982">
        <v>10</v>
      </c>
      <c r="P1982" t="s">
        <v>29</v>
      </c>
      <c r="Q1982" t="s">
        <v>30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f t="shared" si="110"/>
        <v>0</v>
      </c>
      <c r="Y1982">
        <f t="shared" si="111"/>
        <v>376.99111843077515</v>
      </c>
    </row>
    <row r="1983" spans="1:25">
      <c r="A1983">
        <v>2020</v>
      </c>
      <c r="B1983" t="s">
        <v>70</v>
      </c>
      <c r="C1983">
        <v>5</v>
      </c>
      <c r="D1983" t="s">
        <v>86</v>
      </c>
      <c r="E1983">
        <v>41</v>
      </c>
      <c r="F1983" t="s">
        <v>27</v>
      </c>
      <c r="G1983">
        <v>3</v>
      </c>
      <c r="H1983" t="s">
        <v>33</v>
      </c>
      <c r="I1983" t="str">
        <f>VLOOKUP(H1983,CODE_SHEET!$A$2:$G$151,3,FALSE)</f>
        <v>Agaricia</v>
      </c>
      <c r="J1983" t="str">
        <f>VLOOKUP(H1983,CODE_SHEET!$A$2:$G$151,4,FALSE)</f>
        <v>agaricites</v>
      </c>
      <c r="K1983" s="1">
        <v>10</v>
      </c>
      <c r="L1983" s="1">
        <v>10</v>
      </c>
      <c r="M1983" s="1">
        <v>10</v>
      </c>
      <c r="N1983">
        <f t="shared" si="112"/>
        <v>314.15926535897933</v>
      </c>
      <c r="O1983">
        <v>10</v>
      </c>
      <c r="P1983" t="s">
        <v>29</v>
      </c>
      <c r="Q1983" t="s">
        <v>30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f t="shared" si="110"/>
        <v>0</v>
      </c>
      <c r="Y1983">
        <f t="shared" si="111"/>
        <v>314.15926535897933</v>
      </c>
    </row>
    <row r="1984" spans="1:25">
      <c r="A1984">
        <v>2020</v>
      </c>
      <c r="B1984" t="s">
        <v>70</v>
      </c>
      <c r="C1984">
        <v>5</v>
      </c>
      <c r="D1984" t="s">
        <v>86</v>
      </c>
      <c r="E1984">
        <v>41</v>
      </c>
      <c r="F1984" t="s">
        <v>27</v>
      </c>
      <c r="G1984">
        <v>3</v>
      </c>
      <c r="H1984" t="s">
        <v>33</v>
      </c>
      <c r="I1984" t="str">
        <f>VLOOKUP(H1984,CODE_SHEET!$A$2:$G$151,3,FALSE)</f>
        <v>Agaricia</v>
      </c>
      <c r="J1984" t="str">
        <f>VLOOKUP(H1984,CODE_SHEET!$A$2:$G$151,4,FALSE)</f>
        <v>agaricites</v>
      </c>
      <c r="K1984" s="1">
        <v>13</v>
      </c>
      <c r="L1984" s="1">
        <v>13</v>
      </c>
      <c r="M1984" s="1">
        <v>15</v>
      </c>
      <c r="N1984">
        <f t="shared" si="112"/>
        <v>612.61056745000974</v>
      </c>
      <c r="O1984">
        <v>10</v>
      </c>
      <c r="P1984" t="s">
        <v>41</v>
      </c>
      <c r="Q1984" t="s">
        <v>45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f t="shared" si="110"/>
        <v>0</v>
      </c>
      <c r="Y1984">
        <f t="shared" si="111"/>
        <v>612.61056745000974</v>
      </c>
    </row>
    <row r="1985" spans="1:25">
      <c r="A1985">
        <v>2020</v>
      </c>
      <c r="B1985" t="s">
        <v>70</v>
      </c>
      <c r="C1985">
        <v>5</v>
      </c>
      <c r="D1985" t="s">
        <v>86</v>
      </c>
      <c r="E1985">
        <v>41</v>
      </c>
      <c r="F1985" t="s">
        <v>27</v>
      </c>
      <c r="G1985">
        <v>3</v>
      </c>
      <c r="H1985" t="s">
        <v>33</v>
      </c>
      <c r="I1985" t="str">
        <f>VLOOKUP(H1985,CODE_SHEET!$A$2:$G$151,3,FALSE)</f>
        <v>Agaricia</v>
      </c>
      <c r="J1985" t="str">
        <f>VLOOKUP(H1985,CODE_SHEET!$A$2:$G$151,4,FALSE)</f>
        <v>agaricites</v>
      </c>
      <c r="K1985" s="1">
        <v>30</v>
      </c>
      <c r="L1985" s="1">
        <v>30</v>
      </c>
      <c r="M1985" s="1">
        <v>30</v>
      </c>
      <c r="N1985">
        <f t="shared" si="112"/>
        <v>2827.4333882308138</v>
      </c>
      <c r="O1985">
        <v>10</v>
      </c>
      <c r="P1985" t="s">
        <v>29</v>
      </c>
      <c r="Q1985" t="s">
        <v>30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30</v>
      </c>
      <c r="X1985">
        <f t="shared" si="110"/>
        <v>848.23001646924411</v>
      </c>
      <c r="Y1985">
        <f t="shared" si="111"/>
        <v>1979.2033717615695</v>
      </c>
    </row>
    <row r="1986" spans="1:25">
      <c r="A1986">
        <v>2020</v>
      </c>
      <c r="B1986" t="s">
        <v>70</v>
      </c>
      <c r="C1986">
        <v>5</v>
      </c>
      <c r="D1986" t="s">
        <v>86</v>
      </c>
      <c r="E1986">
        <v>41</v>
      </c>
      <c r="F1986" t="s">
        <v>27</v>
      </c>
      <c r="G1986">
        <v>3</v>
      </c>
      <c r="H1986" t="s">
        <v>62</v>
      </c>
      <c r="I1986" t="str">
        <f>VLOOKUP(H1986,CODE_SHEET!$A$2:$G$151,3,FALSE)</f>
        <v>Millepora</v>
      </c>
      <c r="J1986" t="str">
        <f>VLOOKUP(H1986,CODE_SHEET!$A$2:$G$151,4,FALSE)</f>
        <v>alcicornis</v>
      </c>
      <c r="K1986" s="1">
        <v>20</v>
      </c>
      <c r="L1986" s="1">
        <v>10</v>
      </c>
      <c r="M1986" s="1">
        <v>20</v>
      </c>
      <c r="N1986">
        <f t="shared" si="112"/>
        <v>942.47779607693792</v>
      </c>
      <c r="O1986">
        <v>10</v>
      </c>
      <c r="P1986" t="s">
        <v>29</v>
      </c>
      <c r="Q1986" t="s">
        <v>30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f t="shared" si="110"/>
        <v>0</v>
      </c>
      <c r="Y1986">
        <f t="shared" si="111"/>
        <v>942.47779607693792</v>
      </c>
    </row>
    <row r="1987" spans="1:25">
      <c r="A1987">
        <v>2020</v>
      </c>
      <c r="B1987" t="s">
        <v>70</v>
      </c>
      <c r="C1987">
        <v>5</v>
      </c>
      <c r="D1987" t="s">
        <v>86</v>
      </c>
      <c r="E1987">
        <v>41</v>
      </c>
      <c r="F1987" t="s">
        <v>27</v>
      </c>
      <c r="G1987">
        <v>3</v>
      </c>
      <c r="H1987" t="s">
        <v>28</v>
      </c>
      <c r="I1987" t="str">
        <f>VLOOKUP(H1987,CODE_SHEET!$A$2:$G$151,3,FALSE)</f>
        <v>Porites</v>
      </c>
      <c r="J1987" t="str">
        <f>VLOOKUP(H1987,CODE_SHEET!$A$2:$G$151,4,FALSE)</f>
        <v>astreoides</v>
      </c>
      <c r="K1987" s="1">
        <v>20</v>
      </c>
      <c r="L1987" s="1">
        <v>17</v>
      </c>
      <c r="M1987" s="1">
        <v>10</v>
      </c>
      <c r="N1987">
        <f t="shared" si="112"/>
        <v>581.19464091411169</v>
      </c>
      <c r="O1987">
        <v>10</v>
      </c>
      <c r="P1987" t="s">
        <v>29</v>
      </c>
      <c r="Q1987" t="s">
        <v>30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f t="shared" si="110"/>
        <v>0</v>
      </c>
      <c r="Y1987">
        <f t="shared" si="111"/>
        <v>581.19464091411169</v>
      </c>
    </row>
    <row r="1988" spans="1:25">
      <c r="A1988">
        <v>2020</v>
      </c>
      <c r="B1988" t="s">
        <v>70</v>
      </c>
      <c r="C1988">
        <v>5</v>
      </c>
      <c r="D1988" t="s">
        <v>86</v>
      </c>
      <c r="E1988">
        <v>41</v>
      </c>
      <c r="F1988" t="s">
        <v>27</v>
      </c>
      <c r="G1988">
        <v>3</v>
      </c>
      <c r="H1988" t="s">
        <v>39</v>
      </c>
      <c r="I1988" t="str">
        <f>VLOOKUP(H1988,CODE_SHEET!$A$2:$G$151,3,FALSE)</f>
        <v>Orbicella</v>
      </c>
      <c r="J1988" t="str">
        <f>VLOOKUP(H1988,CODE_SHEET!$A$2:$G$151,4,FALSE)</f>
        <v>faveolata</v>
      </c>
      <c r="K1988" s="1">
        <v>18</v>
      </c>
      <c r="L1988" s="1">
        <v>10</v>
      </c>
      <c r="M1988" s="1">
        <v>20</v>
      </c>
      <c r="N1988">
        <f t="shared" si="112"/>
        <v>879.64594300514204</v>
      </c>
      <c r="O1988">
        <v>10</v>
      </c>
      <c r="P1988" t="s">
        <v>29</v>
      </c>
      <c r="Q1988" t="s">
        <v>30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f t="shared" si="110"/>
        <v>0</v>
      </c>
      <c r="Y1988">
        <f t="shared" si="111"/>
        <v>879.64594300514204</v>
      </c>
    </row>
    <row r="1989" spans="1:25">
      <c r="A1989">
        <v>2020</v>
      </c>
      <c r="B1989" t="s">
        <v>70</v>
      </c>
      <c r="C1989">
        <v>5</v>
      </c>
      <c r="D1989" t="s">
        <v>86</v>
      </c>
      <c r="E1989">
        <v>41</v>
      </c>
      <c r="F1989" t="s">
        <v>27</v>
      </c>
      <c r="G1989">
        <v>3</v>
      </c>
      <c r="H1989" t="s">
        <v>33</v>
      </c>
      <c r="I1989" t="str">
        <f>VLOOKUP(H1989,CODE_SHEET!$A$2:$G$151,3,FALSE)</f>
        <v>Agaricia</v>
      </c>
      <c r="J1989" t="str">
        <f>VLOOKUP(H1989,CODE_SHEET!$A$2:$G$151,4,FALSE)</f>
        <v>agaricites</v>
      </c>
      <c r="K1989" s="1">
        <v>20</v>
      </c>
      <c r="L1989" s="1">
        <v>15</v>
      </c>
      <c r="M1989" s="1">
        <v>2</v>
      </c>
      <c r="N1989">
        <f t="shared" si="112"/>
        <v>109.95574287564276</v>
      </c>
      <c r="O1989">
        <v>10</v>
      </c>
      <c r="P1989" t="s">
        <v>29</v>
      </c>
      <c r="Q1989" t="s">
        <v>30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f t="shared" si="110"/>
        <v>0</v>
      </c>
      <c r="Y1989">
        <f t="shared" si="111"/>
        <v>109.95574287564276</v>
      </c>
    </row>
    <row r="1990" spans="1:25">
      <c r="A1990">
        <v>2020</v>
      </c>
      <c r="B1990" t="s">
        <v>70</v>
      </c>
      <c r="C1990">
        <v>5</v>
      </c>
      <c r="D1990" t="s">
        <v>86</v>
      </c>
      <c r="E1990">
        <v>41</v>
      </c>
      <c r="F1990" t="s">
        <v>27</v>
      </c>
      <c r="G1990">
        <v>3</v>
      </c>
      <c r="H1990" t="s">
        <v>39</v>
      </c>
      <c r="I1990" t="str">
        <f>VLOOKUP(H1990,CODE_SHEET!$A$2:$G$151,3,FALSE)</f>
        <v>Orbicella</v>
      </c>
      <c r="J1990" t="str">
        <f>VLOOKUP(H1990,CODE_SHEET!$A$2:$G$151,4,FALSE)</f>
        <v>faveolata</v>
      </c>
      <c r="K1990" s="1">
        <v>20</v>
      </c>
      <c r="L1990" s="1">
        <v>15</v>
      </c>
      <c r="M1990" s="1">
        <v>25</v>
      </c>
      <c r="N1990">
        <f t="shared" si="112"/>
        <v>1374.4467859455344</v>
      </c>
      <c r="O1990">
        <v>10</v>
      </c>
      <c r="P1990" t="s">
        <v>29</v>
      </c>
      <c r="Q1990" t="s">
        <v>30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f t="shared" si="110"/>
        <v>0</v>
      </c>
      <c r="Y1990">
        <f t="shared" si="111"/>
        <v>1374.4467859455344</v>
      </c>
    </row>
    <row r="1991" spans="1:25">
      <c r="A1991">
        <v>2020</v>
      </c>
      <c r="B1991" t="s">
        <v>70</v>
      </c>
      <c r="C1991">
        <v>5</v>
      </c>
      <c r="D1991" t="s">
        <v>86</v>
      </c>
      <c r="E1991">
        <v>41</v>
      </c>
      <c r="F1991" t="s">
        <v>27</v>
      </c>
      <c r="G1991">
        <v>3</v>
      </c>
      <c r="H1991" t="s">
        <v>33</v>
      </c>
      <c r="I1991" t="str">
        <f>VLOOKUP(H1991,CODE_SHEET!$A$2:$G$151,3,FALSE)</f>
        <v>Agaricia</v>
      </c>
      <c r="J1991" t="str">
        <f>VLOOKUP(H1991,CODE_SHEET!$A$2:$G$151,4,FALSE)</f>
        <v>agaricites</v>
      </c>
      <c r="K1991" s="1">
        <v>18</v>
      </c>
      <c r="L1991" s="1">
        <v>15</v>
      </c>
      <c r="M1991" s="1">
        <v>10</v>
      </c>
      <c r="N1991">
        <f t="shared" si="112"/>
        <v>518.36278784231581</v>
      </c>
      <c r="O1991">
        <v>10</v>
      </c>
      <c r="P1991" t="s">
        <v>29</v>
      </c>
      <c r="Q1991" t="s">
        <v>30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10</v>
      </c>
      <c r="X1991">
        <f t="shared" si="110"/>
        <v>51.836278784231581</v>
      </c>
      <c r="Y1991">
        <f t="shared" si="111"/>
        <v>466.52650905808423</v>
      </c>
    </row>
    <row r="1992" spans="1:25">
      <c r="A1992">
        <v>2020</v>
      </c>
      <c r="B1992" t="s">
        <v>70</v>
      </c>
      <c r="C1992">
        <v>5</v>
      </c>
      <c r="D1992" t="s">
        <v>86</v>
      </c>
      <c r="E1992">
        <v>41</v>
      </c>
      <c r="F1992" t="s">
        <v>27</v>
      </c>
      <c r="G1992">
        <v>3</v>
      </c>
      <c r="H1992" t="s">
        <v>31</v>
      </c>
      <c r="I1992" t="str">
        <f>VLOOKUP(H1992,CODE_SHEET!$A$2:$G$151,3,FALSE)</f>
        <v>Siderastrea</v>
      </c>
      <c r="J1992" t="str">
        <f>VLOOKUP(H1992,CODE_SHEET!$A$2:$G$151,4,FALSE)</f>
        <v>siderea</v>
      </c>
      <c r="K1992" s="1">
        <v>10</v>
      </c>
      <c r="L1992" s="1">
        <v>6</v>
      </c>
      <c r="M1992" s="1">
        <v>4</v>
      </c>
      <c r="N1992">
        <f t="shared" si="112"/>
        <v>100.53096491487338</v>
      </c>
      <c r="O1992">
        <v>10</v>
      </c>
      <c r="P1992" t="s">
        <v>29</v>
      </c>
      <c r="Q1992" t="s">
        <v>30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10</v>
      </c>
      <c r="X1992">
        <f t="shared" ref="X1992:X2055" si="113">SUM(U1992:W1992)/100*N1992</f>
        <v>10.053096491487338</v>
      </c>
      <c r="Y1992">
        <f t="shared" ref="Y1992:Y2055" si="114">N1992-X1992</f>
        <v>90.477868423386042</v>
      </c>
    </row>
    <row r="1993" spans="1:25">
      <c r="A1993">
        <v>2020</v>
      </c>
      <c r="B1993" t="s">
        <v>70</v>
      </c>
      <c r="C1993">
        <v>5</v>
      </c>
      <c r="D1993" t="s">
        <v>86</v>
      </c>
      <c r="E1993">
        <v>41</v>
      </c>
      <c r="F1993" t="s">
        <v>27</v>
      </c>
      <c r="G1993">
        <v>3</v>
      </c>
      <c r="H1993" t="s">
        <v>33</v>
      </c>
      <c r="I1993" t="str">
        <f>VLOOKUP(H1993,CODE_SHEET!$A$2:$G$151,3,FALSE)</f>
        <v>Agaricia</v>
      </c>
      <c r="J1993" t="str">
        <f>VLOOKUP(H1993,CODE_SHEET!$A$2:$G$151,4,FALSE)</f>
        <v>agaricites</v>
      </c>
      <c r="K1993" s="1">
        <v>25</v>
      </c>
      <c r="L1993" s="1">
        <v>5</v>
      </c>
      <c r="M1993" s="1">
        <v>10</v>
      </c>
      <c r="N1993">
        <f t="shared" si="112"/>
        <v>471.23889803846902</v>
      </c>
      <c r="O1993">
        <v>10</v>
      </c>
      <c r="P1993" t="s">
        <v>29</v>
      </c>
      <c r="Q1993" t="s">
        <v>30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f t="shared" si="113"/>
        <v>0</v>
      </c>
      <c r="Y1993">
        <f t="shared" si="114"/>
        <v>471.23889803846902</v>
      </c>
    </row>
    <row r="1994" spans="1:25">
      <c r="A1994">
        <v>2020</v>
      </c>
      <c r="B1994" t="s">
        <v>70</v>
      </c>
      <c r="C1994">
        <v>5</v>
      </c>
      <c r="D1994" t="s">
        <v>86</v>
      </c>
      <c r="E1994">
        <v>41</v>
      </c>
      <c r="F1994" t="s">
        <v>27</v>
      </c>
      <c r="G1994">
        <v>3</v>
      </c>
      <c r="H1994" t="s">
        <v>31</v>
      </c>
      <c r="I1994" t="str">
        <f>VLOOKUP(H1994,CODE_SHEET!$A$2:$G$151,3,FALSE)</f>
        <v>Siderastrea</v>
      </c>
      <c r="J1994" t="str">
        <f>VLOOKUP(H1994,CODE_SHEET!$A$2:$G$151,4,FALSE)</f>
        <v>siderea</v>
      </c>
      <c r="K1994" s="1">
        <v>20</v>
      </c>
      <c r="L1994" s="1">
        <v>12</v>
      </c>
      <c r="M1994" s="1">
        <v>8</v>
      </c>
      <c r="N1994">
        <f t="shared" si="112"/>
        <v>402.12385965949352</v>
      </c>
      <c r="O1994">
        <v>10</v>
      </c>
      <c r="P1994" t="s">
        <v>29</v>
      </c>
      <c r="Q1994" t="s">
        <v>30</v>
      </c>
      <c r="R1994">
        <v>100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f t="shared" si="113"/>
        <v>0</v>
      </c>
      <c r="Y1994">
        <f t="shared" si="114"/>
        <v>402.12385965949352</v>
      </c>
    </row>
    <row r="1995" spans="1:25">
      <c r="A1995">
        <v>2020</v>
      </c>
      <c r="B1995" t="s">
        <v>70</v>
      </c>
      <c r="C1995">
        <v>5</v>
      </c>
      <c r="D1995" t="s">
        <v>86</v>
      </c>
      <c r="E1995">
        <v>41</v>
      </c>
      <c r="F1995" t="s">
        <v>27</v>
      </c>
      <c r="G1995">
        <v>3</v>
      </c>
      <c r="H1995" t="s">
        <v>67</v>
      </c>
      <c r="I1995" t="str">
        <f>VLOOKUP(H1995,CODE_SHEET!$A$2:$G$151,3,FALSE)</f>
        <v>Mycetophellia</v>
      </c>
      <c r="J1995" t="str">
        <f>VLOOKUP(H1995,CODE_SHEET!$A$2:$G$151,4,FALSE)</f>
        <v>aliciae</v>
      </c>
      <c r="K1995" s="1">
        <v>15</v>
      </c>
      <c r="L1995" s="1">
        <v>13</v>
      </c>
      <c r="M1995" s="1">
        <v>2</v>
      </c>
      <c r="N1995">
        <f t="shared" si="112"/>
        <v>87.964594300514207</v>
      </c>
      <c r="O1995">
        <v>10</v>
      </c>
      <c r="P1995" t="s">
        <v>29</v>
      </c>
      <c r="Q1995" t="s">
        <v>30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f t="shared" si="113"/>
        <v>0</v>
      </c>
      <c r="Y1995">
        <f t="shared" si="114"/>
        <v>87.964594300514207</v>
      </c>
    </row>
    <row r="1996" spans="1:25">
      <c r="A1996">
        <v>2020</v>
      </c>
      <c r="B1996" t="s">
        <v>70</v>
      </c>
      <c r="C1996">
        <v>5</v>
      </c>
      <c r="D1996" t="s">
        <v>86</v>
      </c>
      <c r="E1996">
        <v>41</v>
      </c>
      <c r="F1996" t="s">
        <v>27</v>
      </c>
      <c r="G1996">
        <v>3</v>
      </c>
      <c r="H1996" t="s">
        <v>67</v>
      </c>
      <c r="I1996" t="str">
        <f>VLOOKUP(H1996,CODE_SHEET!$A$2:$G$151,3,FALSE)</f>
        <v>Mycetophellia</v>
      </c>
      <c r="J1996" t="str">
        <f>VLOOKUP(H1996,CODE_SHEET!$A$2:$G$151,4,FALSE)</f>
        <v>aliciae</v>
      </c>
      <c r="K1996" s="1">
        <v>10</v>
      </c>
      <c r="L1996" s="1">
        <v>10</v>
      </c>
      <c r="M1996" s="1">
        <v>2</v>
      </c>
      <c r="N1996">
        <f t="shared" si="112"/>
        <v>62.831853071795862</v>
      </c>
      <c r="O1996">
        <v>10</v>
      </c>
      <c r="P1996" t="s">
        <v>29</v>
      </c>
      <c r="Q1996" t="s">
        <v>30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f t="shared" si="113"/>
        <v>0</v>
      </c>
      <c r="Y1996">
        <f t="shared" si="114"/>
        <v>62.831853071795862</v>
      </c>
    </row>
    <row r="1997" spans="1:25">
      <c r="A1997">
        <v>2020</v>
      </c>
      <c r="B1997" t="s">
        <v>70</v>
      </c>
      <c r="C1997">
        <v>5</v>
      </c>
      <c r="D1997" t="s">
        <v>86</v>
      </c>
      <c r="E1997">
        <v>41</v>
      </c>
      <c r="F1997" t="s">
        <v>27</v>
      </c>
      <c r="G1997">
        <v>3</v>
      </c>
      <c r="H1997" t="s">
        <v>33</v>
      </c>
      <c r="I1997" t="str">
        <f>VLOOKUP(H1997,CODE_SHEET!$A$2:$G$151,3,FALSE)</f>
        <v>Agaricia</v>
      </c>
      <c r="J1997" t="str">
        <f>VLOOKUP(H1997,CODE_SHEET!$A$2:$G$151,4,FALSE)</f>
        <v>agaricites</v>
      </c>
      <c r="K1997" s="1">
        <v>13</v>
      </c>
      <c r="L1997" s="1">
        <v>9</v>
      </c>
      <c r="M1997" s="1">
        <v>10</v>
      </c>
      <c r="N1997">
        <f t="shared" si="112"/>
        <v>345.57519189487726</v>
      </c>
      <c r="O1997">
        <v>10</v>
      </c>
      <c r="P1997" t="s">
        <v>29</v>
      </c>
      <c r="Q1997" t="s">
        <v>30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f t="shared" si="113"/>
        <v>0</v>
      </c>
      <c r="Y1997">
        <f t="shared" si="114"/>
        <v>345.57519189487726</v>
      </c>
    </row>
    <row r="1998" spans="1:25">
      <c r="A1998">
        <v>2020</v>
      </c>
      <c r="B1998" t="s">
        <v>70</v>
      </c>
      <c r="C1998">
        <v>5</v>
      </c>
      <c r="D1998" t="s">
        <v>86</v>
      </c>
      <c r="E1998">
        <v>41</v>
      </c>
      <c r="F1998" t="s">
        <v>27</v>
      </c>
      <c r="G1998">
        <v>3</v>
      </c>
      <c r="H1998" t="s">
        <v>28</v>
      </c>
      <c r="I1998" t="str">
        <f>VLOOKUP(H1998,CODE_SHEET!$A$2:$G$151,3,FALSE)</f>
        <v>Porites</v>
      </c>
      <c r="J1998" t="str">
        <f>VLOOKUP(H1998,CODE_SHEET!$A$2:$G$151,4,FALSE)</f>
        <v>astreoides</v>
      </c>
      <c r="K1998" s="1">
        <v>10</v>
      </c>
      <c r="L1998" s="1">
        <v>8</v>
      </c>
      <c r="M1998" s="1">
        <v>1</v>
      </c>
      <c r="N1998">
        <f t="shared" si="112"/>
        <v>28.274333882308138</v>
      </c>
      <c r="O1998">
        <v>10</v>
      </c>
      <c r="P1998" t="s">
        <v>29</v>
      </c>
      <c r="Q1998" t="s">
        <v>30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f t="shared" si="113"/>
        <v>0</v>
      </c>
      <c r="Y1998">
        <f t="shared" si="114"/>
        <v>28.274333882308138</v>
      </c>
    </row>
    <row r="1999" spans="1:25">
      <c r="A1999">
        <v>2020</v>
      </c>
      <c r="B1999" t="s">
        <v>70</v>
      </c>
      <c r="C1999">
        <v>5</v>
      </c>
      <c r="D1999" t="s">
        <v>86</v>
      </c>
      <c r="E1999">
        <v>41</v>
      </c>
      <c r="F1999" t="s">
        <v>27</v>
      </c>
      <c r="G1999">
        <v>3</v>
      </c>
      <c r="H1999" t="s">
        <v>39</v>
      </c>
      <c r="I1999" t="str">
        <f>VLOOKUP(H1999,CODE_SHEET!$A$2:$G$151,3,FALSE)</f>
        <v>Orbicella</v>
      </c>
      <c r="J1999" t="str">
        <f>VLOOKUP(H1999,CODE_SHEET!$A$2:$G$151,4,FALSE)</f>
        <v>faveolata</v>
      </c>
      <c r="K1999" s="1">
        <v>12</v>
      </c>
      <c r="L1999" s="1">
        <v>12</v>
      </c>
      <c r="M1999" s="1">
        <v>15</v>
      </c>
      <c r="N1999">
        <f t="shared" si="112"/>
        <v>565.48667764616278</v>
      </c>
      <c r="O1999">
        <v>10</v>
      </c>
      <c r="P1999" t="s">
        <v>29</v>
      </c>
      <c r="Q1999" t="s">
        <v>30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f t="shared" si="113"/>
        <v>0</v>
      </c>
      <c r="Y1999">
        <f t="shared" si="114"/>
        <v>565.48667764616278</v>
      </c>
    </row>
    <row r="2000" spans="1:25">
      <c r="A2000">
        <v>2020</v>
      </c>
      <c r="B2000" t="s">
        <v>70</v>
      </c>
      <c r="C2000">
        <v>5</v>
      </c>
      <c r="D2000" t="s">
        <v>86</v>
      </c>
      <c r="E2000">
        <v>41</v>
      </c>
      <c r="F2000" t="s">
        <v>27</v>
      </c>
      <c r="G2000">
        <v>3</v>
      </c>
      <c r="H2000" t="s">
        <v>33</v>
      </c>
      <c r="I2000" t="str">
        <f>VLOOKUP(H2000,CODE_SHEET!$A$2:$G$151,3,FALSE)</f>
        <v>Agaricia</v>
      </c>
      <c r="J2000" t="str">
        <f>VLOOKUP(H2000,CODE_SHEET!$A$2:$G$151,4,FALSE)</f>
        <v>agaricites</v>
      </c>
      <c r="K2000" s="1">
        <v>30</v>
      </c>
      <c r="L2000" s="1">
        <v>15</v>
      </c>
      <c r="M2000" s="1">
        <v>15</v>
      </c>
      <c r="N2000">
        <f t="shared" si="112"/>
        <v>1060.2875205865553</v>
      </c>
      <c r="O2000">
        <v>10</v>
      </c>
      <c r="P2000" t="s">
        <v>29</v>
      </c>
      <c r="Q2000" t="s">
        <v>30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70</v>
      </c>
      <c r="X2000">
        <f t="shared" si="113"/>
        <v>742.20126441058869</v>
      </c>
      <c r="Y2000">
        <f t="shared" si="114"/>
        <v>318.08625617596658</v>
      </c>
    </row>
    <row r="2001" spans="1:25">
      <c r="A2001">
        <v>2020</v>
      </c>
      <c r="B2001" t="s">
        <v>70</v>
      </c>
      <c r="C2001">
        <v>5</v>
      </c>
      <c r="D2001" t="s">
        <v>86</v>
      </c>
      <c r="E2001">
        <v>41</v>
      </c>
      <c r="F2001" t="s">
        <v>27</v>
      </c>
      <c r="G2001">
        <v>3</v>
      </c>
      <c r="H2001" t="s">
        <v>33</v>
      </c>
      <c r="I2001" t="str">
        <f>VLOOKUP(H2001,CODE_SHEET!$A$2:$G$151,3,FALSE)</f>
        <v>Agaricia</v>
      </c>
      <c r="J2001" t="str">
        <f>VLOOKUP(H2001,CODE_SHEET!$A$2:$G$151,4,FALSE)</f>
        <v>agaricites</v>
      </c>
      <c r="K2001" s="1">
        <v>45</v>
      </c>
      <c r="L2001" s="1">
        <v>10</v>
      </c>
      <c r="M2001" s="1">
        <v>10</v>
      </c>
      <c r="N2001">
        <f t="shared" si="112"/>
        <v>863.93797973719313</v>
      </c>
      <c r="O2001">
        <v>10</v>
      </c>
      <c r="P2001" t="s">
        <v>29</v>
      </c>
      <c r="Q2001" t="s">
        <v>30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50</v>
      </c>
      <c r="X2001">
        <f t="shared" si="113"/>
        <v>431.96898986859657</v>
      </c>
      <c r="Y2001">
        <f t="shared" si="114"/>
        <v>431.96898986859657</v>
      </c>
    </row>
    <row r="2002" spans="1:25">
      <c r="A2002">
        <v>2020</v>
      </c>
      <c r="B2002" t="s">
        <v>70</v>
      </c>
      <c r="C2002">
        <v>5</v>
      </c>
      <c r="D2002" t="s">
        <v>86</v>
      </c>
      <c r="E2002">
        <v>41</v>
      </c>
      <c r="F2002" t="s">
        <v>27</v>
      </c>
      <c r="G2002">
        <v>3</v>
      </c>
      <c r="H2002" t="s">
        <v>49</v>
      </c>
      <c r="I2002" t="str">
        <f>VLOOKUP(H2002,CODE_SHEET!$A$2:$G$151,3,FALSE)</f>
        <v xml:space="preserve">Stephanocoenia </v>
      </c>
      <c r="J2002" t="str">
        <f>VLOOKUP(H2002,CODE_SHEET!$A$2:$G$151,4,FALSE)</f>
        <v>intersepta</v>
      </c>
      <c r="K2002" s="1">
        <v>25</v>
      </c>
      <c r="L2002" s="1">
        <v>15</v>
      </c>
      <c r="M2002" s="1">
        <v>1</v>
      </c>
      <c r="N2002">
        <f t="shared" si="112"/>
        <v>62.831853071795862</v>
      </c>
      <c r="O2002">
        <v>10</v>
      </c>
      <c r="P2002" t="s">
        <v>29</v>
      </c>
      <c r="Q2002" t="s">
        <v>30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f t="shared" si="113"/>
        <v>0</v>
      </c>
      <c r="Y2002">
        <f t="shared" si="114"/>
        <v>62.831853071795862</v>
      </c>
    </row>
    <row r="2003" spans="1:25">
      <c r="A2003">
        <v>2020</v>
      </c>
      <c r="B2003" t="s">
        <v>70</v>
      </c>
      <c r="C2003">
        <v>5</v>
      </c>
      <c r="D2003" t="s">
        <v>86</v>
      </c>
      <c r="E2003">
        <v>41</v>
      </c>
      <c r="F2003" t="s">
        <v>27</v>
      </c>
      <c r="G2003">
        <v>3</v>
      </c>
      <c r="H2003" t="s">
        <v>32</v>
      </c>
      <c r="I2003" t="str">
        <f>VLOOKUP(H2003,CODE_SHEET!$A$2:$G$151,3,FALSE)</f>
        <v>Porites</v>
      </c>
      <c r="J2003" t="str">
        <f>VLOOKUP(H2003,CODE_SHEET!$A$2:$G$151,4,FALSE)</f>
        <v>porites</v>
      </c>
      <c r="K2003" s="1">
        <v>35</v>
      </c>
      <c r="L2003" s="1">
        <v>25</v>
      </c>
      <c r="M2003" s="1">
        <v>15</v>
      </c>
      <c r="N2003">
        <f t="shared" si="112"/>
        <v>1413.7166941154069</v>
      </c>
      <c r="O2003">
        <v>10</v>
      </c>
      <c r="P2003" t="s">
        <v>29</v>
      </c>
      <c r="Q2003" t="s">
        <v>30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f t="shared" si="113"/>
        <v>0</v>
      </c>
      <c r="Y2003">
        <f t="shared" si="114"/>
        <v>1413.7166941154069</v>
      </c>
    </row>
    <row r="2004" spans="1:25">
      <c r="A2004">
        <v>2020</v>
      </c>
      <c r="B2004" t="s">
        <v>70</v>
      </c>
      <c r="C2004">
        <v>5</v>
      </c>
      <c r="D2004" t="s">
        <v>86</v>
      </c>
      <c r="E2004">
        <v>41</v>
      </c>
      <c r="F2004" t="s">
        <v>27</v>
      </c>
      <c r="G2004">
        <v>3</v>
      </c>
      <c r="H2004" t="s">
        <v>33</v>
      </c>
      <c r="I2004" t="str">
        <f>VLOOKUP(H2004,CODE_SHEET!$A$2:$G$151,3,FALSE)</f>
        <v>Agaricia</v>
      </c>
      <c r="J2004" t="str">
        <f>VLOOKUP(H2004,CODE_SHEET!$A$2:$G$151,4,FALSE)</f>
        <v>agaricites</v>
      </c>
      <c r="K2004" s="1">
        <v>10</v>
      </c>
      <c r="L2004" s="1">
        <v>10</v>
      </c>
      <c r="M2004" s="1">
        <v>4</v>
      </c>
      <c r="N2004">
        <f t="shared" si="112"/>
        <v>125.66370614359172</v>
      </c>
      <c r="O2004">
        <v>10</v>
      </c>
      <c r="P2004" t="s">
        <v>29</v>
      </c>
      <c r="Q2004" t="s">
        <v>30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f t="shared" si="113"/>
        <v>0</v>
      </c>
      <c r="Y2004">
        <f t="shared" si="114"/>
        <v>125.66370614359172</v>
      </c>
    </row>
    <row r="2005" spans="1:25">
      <c r="A2005">
        <v>2020</v>
      </c>
      <c r="B2005" t="s">
        <v>70</v>
      </c>
      <c r="C2005">
        <v>5</v>
      </c>
      <c r="D2005" t="s">
        <v>86</v>
      </c>
      <c r="E2005">
        <v>41</v>
      </c>
      <c r="F2005" t="s">
        <v>27</v>
      </c>
      <c r="G2005">
        <v>3</v>
      </c>
      <c r="H2005" t="s">
        <v>28</v>
      </c>
      <c r="I2005" t="str">
        <f>VLOOKUP(H2005,CODE_SHEET!$A$2:$G$151,3,FALSE)</f>
        <v>Porites</v>
      </c>
      <c r="J2005" t="str">
        <f>VLOOKUP(H2005,CODE_SHEET!$A$2:$G$151,4,FALSE)</f>
        <v>astreoides</v>
      </c>
      <c r="K2005" s="1">
        <v>15</v>
      </c>
      <c r="L2005" s="1">
        <v>15</v>
      </c>
      <c r="M2005" s="1">
        <v>5</v>
      </c>
      <c r="N2005">
        <f t="shared" si="112"/>
        <v>235.61944901923448</v>
      </c>
      <c r="O2005">
        <v>10</v>
      </c>
      <c r="P2005" t="s">
        <v>29</v>
      </c>
      <c r="Q2005" t="s">
        <v>30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f t="shared" si="113"/>
        <v>0</v>
      </c>
      <c r="Y2005">
        <f t="shared" si="114"/>
        <v>235.61944901923448</v>
      </c>
    </row>
    <row r="2006" spans="1:25">
      <c r="A2006">
        <v>2020</v>
      </c>
      <c r="B2006" t="s">
        <v>70</v>
      </c>
      <c r="C2006">
        <v>5</v>
      </c>
      <c r="D2006" t="s">
        <v>86</v>
      </c>
      <c r="E2006">
        <v>41</v>
      </c>
      <c r="F2006" t="s">
        <v>27</v>
      </c>
      <c r="G2006">
        <v>3</v>
      </c>
      <c r="H2006" t="s">
        <v>33</v>
      </c>
      <c r="I2006" t="str">
        <f>VLOOKUP(H2006,CODE_SHEET!$A$2:$G$151,3,FALSE)</f>
        <v>Agaricia</v>
      </c>
      <c r="J2006" t="str">
        <f>VLOOKUP(H2006,CODE_SHEET!$A$2:$G$151,4,FALSE)</f>
        <v>agaricites</v>
      </c>
      <c r="K2006" s="1">
        <v>28</v>
      </c>
      <c r="L2006" s="1">
        <v>15</v>
      </c>
      <c r="M2006" s="1">
        <v>10</v>
      </c>
      <c r="N2006">
        <f t="shared" si="112"/>
        <v>675.4424205218055</v>
      </c>
      <c r="O2006">
        <v>10</v>
      </c>
      <c r="P2006" t="s">
        <v>29</v>
      </c>
      <c r="Q2006" t="s">
        <v>30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30</v>
      </c>
      <c r="X2006">
        <f t="shared" si="113"/>
        <v>202.63272615654165</v>
      </c>
      <c r="Y2006">
        <f t="shared" si="114"/>
        <v>472.80969436526385</v>
      </c>
    </row>
    <row r="2007" spans="1:25">
      <c r="A2007">
        <v>2020</v>
      </c>
      <c r="B2007" t="s">
        <v>70</v>
      </c>
      <c r="C2007">
        <v>5</v>
      </c>
      <c r="D2007" t="s">
        <v>86</v>
      </c>
      <c r="E2007">
        <v>41</v>
      </c>
      <c r="F2007" t="s">
        <v>27</v>
      </c>
      <c r="G2007">
        <v>3</v>
      </c>
      <c r="H2007" t="s">
        <v>48</v>
      </c>
      <c r="I2007" t="str">
        <f>VLOOKUP(H2007,CODE_SHEET!$A$2:$G$151,3,FALSE)</f>
        <v>Diploria</v>
      </c>
      <c r="J2007" t="str">
        <f>VLOOKUP(H2007,CODE_SHEET!$A$2:$G$151,4,FALSE)</f>
        <v>labyrinthyformis</v>
      </c>
      <c r="K2007" s="1">
        <v>35</v>
      </c>
      <c r="L2007" s="1">
        <v>35</v>
      </c>
      <c r="M2007" s="1">
        <v>35</v>
      </c>
      <c r="N2007">
        <f t="shared" si="112"/>
        <v>3848.4510006474966</v>
      </c>
      <c r="O2007">
        <v>10</v>
      </c>
      <c r="P2007" t="s">
        <v>29</v>
      </c>
      <c r="Q2007" t="s">
        <v>30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f t="shared" si="113"/>
        <v>0</v>
      </c>
      <c r="Y2007">
        <f t="shared" si="114"/>
        <v>3848.4510006474966</v>
      </c>
    </row>
    <row r="2008" spans="1:25">
      <c r="A2008">
        <v>2020</v>
      </c>
      <c r="B2008" t="s">
        <v>70</v>
      </c>
      <c r="C2008">
        <v>5</v>
      </c>
      <c r="D2008" t="s">
        <v>86</v>
      </c>
      <c r="E2008">
        <v>41</v>
      </c>
      <c r="F2008" t="s">
        <v>27</v>
      </c>
      <c r="G2008">
        <v>3</v>
      </c>
      <c r="H2008" t="s">
        <v>33</v>
      </c>
      <c r="I2008" t="str">
        <f>VLOOKUP(H2008,CODE_SHEET!$A$2:$G$151,3,FALSE)</f>
        <v>Agaricia</v>
      </c>
      <c r="J2008" t="str">
        <f>VLOOKUP(H2008,CODE_SHEET!$A$2:$G$151,4,FALSE)</f>
        <v>agaricites</v>
      </c>
      <c r="K2008" s="1">
        <v>15</v>
      </c>
      <c r="L2008" s="1">
        <v>6</v>
      </c>
      <c r="M2008" s="1">
        <v>6</v>
      </c>
      <c r="N2008">
        <f t="shared" si="112"/>
        <v>197.92033717615695</v>
      </c>
      <c r="O2008">
        <v>10</v>
      </c>
      <c r="P2008" t="s">
        <v>29</v>
      </c>
      <c r="Q2008" t="s">
        <v>30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f t="shared" si="113"/>
        <v>0</v>
      </c>
      <c r="Y2008">
        <f t="shared" si="114"/>
        <v>197.92033717615695</v>
      </c>
    </row>
    <row r="2009" spans="1:25">
      <c r="A2009">
        <v>2020</v>
      </c>
      <c r="B2009" t="s">
        <v>70</v>
      </c>
      <c r="C2009">
        <v>5</v>
      </c>
      <c r="D2009" t="s">
        <v>86</v>
      </c>
      <c r="E2009">
        <v>41</v>
      </c>
      <c r="F2009" t="s">
        <v>27</v>
      </c>
      <c r="G2009">
        <v>3</v>
      </c>
      <c r="H2009" t="s">
        <v>63</v>
      </c>
      <c r="I2009" t="str">
        <f>VLOOKUP(H2009,CODE_SHEET!$A$2:$G$151,3,FALSE)</f>
        <v>Agaricia</v>
      </c>
      <c r="J2009" t="str">
        <f>VLOOKUP(H2009,CODE_SHEET!$A$2:$G$151,4,FALSE)</f>
        <v>larmarcki</v>
      </c>
      <c r="K2009" s="1">
        <v>10</v>
      </c>
      <c r="L2009" s="1">
        <v>8</v>
      </c>
      <c r="M2009" s="1">
        <v>4</v>
      </c>
      <c r="N2009">
        <f t="shared" si="112"/>
        <v>113.09733552923255</v>
      </c>
      <c r="O2009">
        <v>10</v>
      </c>
      <c r="P2009" t="s">
        <v>29</v>
      </c>
      <c r="Q2009" t="s">
        <v>30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f t="shared" si="113"/>
        <v>0</v>
      </c>
      <c r="Y2009">
        <f t="shared" si="114"/>
        <v>113.09733552923255</v>
      </c>
    </row>
    <row r="2010" spans="1:25">
      <c r="A2010">
        <v>2020</v>
      </c>
      <c r="B2010" t="s">
        <v>70</v>
      </c>
      <c r="C2010">
        <v>5</v>
      </c>
      <c r="D2010" t="s">
        <v>86</v>
      </c>
      <c r="E2010">
        <v>41</v>
      </c>
      <c r="F2010" t="s">
        <v>27</v>
      </c>
      <c r="G2010">
        <v>3</v>
      </c>
      <c r="H2010" t="s">
        <v>33</v>
      </c>
      <c r="I2010" t="str">
        <f>VLOOKUP(H2010,CODE_SHEET!$A$2:$G$151,3,FALSE)</f>
        <v>Agaricia</v>
      </c>
      <c r="J2010" t="str">
        <f>VLOOKUP(H2010,CODE_SHEET!$A$2:$G$151,4,FALSE)</f>
        <v>agaricites</v>
      </c>
      <c r="K2010" s="1">
        <v>10</v>
      </c>
      <c r="L2010" s="1">
        <v>10</v>
      </c>
      <c r="M2010" s="1">
        <v>1</v>
      </c>
      <c r="N2010">
        <f t="shared" si="112"/>
        <v>31.415926535897931</v>
      </c>
      <c r="O2010">
        <v>10</v>
      </c>
      <c r="P2010" t="s">
        <v>29</v>
      </c>
      <c r="Q2010" t="s">
        <v>30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f t="shared" si="113"/>
        <v>0</v>
      </c>
      <c r="Y2010">
        <f t="shared" si="114"/>
        <v>31.415926535897931</v>
      </c>
    </row>
    <row r="2011" spans="1:25">
      <c r="A2011">
        <v>2020</v>
      </c>
      <c r="B2011" t="s">
        <v>70</v>
      </c>
      <c r="C2011">
        <v>5</v>
      </c>
      <c r="D2011" t="s">
        <v>86</v>
      </c>
      <c r="E2011">
        <v>41</v>
      </c>
      <c r="F2011" t="s">
        <v>27</v>
      </c>
      <c r="G2011">
        <v>3</v>
      </c>
      <c r="H2011" t="s">
        <v>28</v>
      </c>
      <c r="I2011" t="str">
        <f>VLOOKUP(H2011,CODE_SHEET!$A$2:$G$151,3,FALSE)</f>
        <v>Porites</v>
      </c>
      <c r="J2011" t="str">
        <f>VLOOKUP(H2011,CODE_SHEET!$A$2:$G$151,4,FALSE)</f>
        <v>astreoides</v>
      </c>
      <c r="K2011" s="1">
        <v>10</v>
      </c>
      <c r="L2011" s="1">
        <v>10</v>
      </c>
      <c r="M2011" s="1">
        <v>4</v>
      </c>
      <c r="N2011">
        <f t="shared" si="112"/>
        <v>125.66370614359172</v>
      </c>
      <c r="O2011">
        <v>10</v>
      </c>
      <c r="P2011" t="s">
        <v>29</v>
      </c>
      <c r="Q2011" t="s">
        <v>30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f t="shared" si="113"/>
        <v>0</v>
      </c>
      <c r="Y2011">
        <f t="shared" si="114"/>
        <v>125.66370614359172</v>
      </c>
    </row>
    <row r="2012" spans="1:25">
      <c r="A2012">
        <v>2020</v>
      </c>
      <c r="B2012" t="s">
        <v>70</v>
      </c>
      <c r="C2012">
        <v>5</v>
      </c>
      <c r="D2012" t="s">
        <v>86</v>
      </c>
      <c r="E2012">
        <v>41</v>
      </c>
      <c r="F2012" t="s">
        <v>27</v>
      </c>
      <c r="G2012">
        <v>3</v>
      </c>
      <c r="H2012" t="s">
        <v>33</v>
      </c>
      <c r="I2012" t="str">
        <f>VLOOKUP(H2012,CODE_SHEET!$A$2:$G$151,3,FALSE)</f>
        <v>Agaricia</v>
      </c>
      <c r="J2012" t="str">
        <f>VLOOKUP(H2012,CODE_SHEET!$A$2:$G$151,4,FALSE)</f>
        <v>agaricites</v>
      </c>
      <c r="K2012" s="1">
        <v>35</v>
      </c>
      <c r="L2012" s="1">
        <v>30</v>
      </c>
      <c r="M2012" s="1">
        <v>30</v>
      </c>
      <c r="N2012">
        <f t="shared" si="112"/>
        <v>3063.0528372500485</v>
      </c>
      <c r="O2012">
        <v>10</v>
      </c>
      <c r="P2012" t="s">
        <v>29</v>
      </c>
      <c r="Q2012" t="s">
        <v>30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f t="shared" si="113"/>
        <v>0</v>
      </c>
      <c r="Y2012">
        <f t="shared" si="114"/>
        <v>3063.0528372500485</v>
      </c>
    </row>
    <row r="2013" spans="1:25">
      <c r="A2013">
        <v>2020</v>
      </c>
      <c r="B2013" t="s">
        <v>70</v>
      </c>
      <c r="C2013">
        <v>5</v>
      </c>
      <c r="D2013" t="s">
        <v>86</v>
      </c>
      <c r="E2013">
        <v>41</v>
      </c>
      <c r="F2013" t="s">
        <v>27</v>
      </c>
      <c r="G2013">
        <v>3</v>
      </c>
      <c r="H2013" t="s">
        <v>32</v>
      </c>
      <c r="I2013" t="str">
        <f>VLOOKUP(H2013,CODE_SHEET!$A$2:$G$151,3,FALSE)</f>
        <v>Porites</v>
      </c>
      <c r="J2013" t="str">
        <f>VLOOKUP(H2013,CODE_SHEET!$A$2:$G$151,4,FALSE)</f>
        <v>porites</v>
      </c>
      <c r="K2013" s="1">
        <v>40</v>
      </c>
      <c r="L2013" s="1">
        <v>15</v>
      </c>
      <c r="M2013" s="1">
        <v>20</v>
      </c>
      <c r="N2013">
        <f t="shared" si="112"/>
        <v>1727.8759594743863</v>
      </c>
      <c r="O2013">
        <v>10</v>
      </c>
      <c r="P2013" t="s">
        <v>29</v>
      </c>
      <c r="Q2013" t="s">
        <v>30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f t="shared" si="113"/>
        <v>0</v>
      </c>
      <c r="Y2013">
        <f t="shared" si="114"/>
        <v>1727.8759594743863</v>
      </c>
    </row>
    <row r="2014" spans="1:25">
      <c r="A2014">
        <v>2020</v>
      </c>
      <c r="B2014" t="s">
        <v>70</v>
      </c>
      <c r="C2014">
        <v>5</v>
      </c>
      <c r="D2014" t="s">
        <v>86</v>
      </c>
      <c r="E2014">
        <v>41</v>
      </c>
      <c r="F2014" t="s">
        <v>27</v>
      </c>
      <c r="G2014">
        <v>3</v>
      </c>
      <c r="H2014" t="s">
        <v>39</v>
      </c>
      <c r="I2014" t="str">
        <f>VLOOKUP(H2014,CODE_SHEET!$A$2:$G$151,3,FALSE)</f>
        <v>Orbicella</v>
      </c>
      <c r="J2014" t="str">
        <f>VLOOKUP(H2014,CODE_SHEET!$A$2:$G$151,4,FALSE)</f>
        <v>faveolata</v>
      </c>
      <c r="K2014" s="1">
        <v>60</v>
      </c>
      <c r="L2014" s="1">
        <v>30</v>
      </c>
      <c r="M2014" s="1">
        <v>20</v>
      </c>
      <c r="N2014">
        <f t="shared" si="112"/>
        <v>2827.4333882308138</v>
      </c>
      <c r="O2014">
        <v>10</v>
      </c>
      <c r="P2014" t="s">
        <v>29</v>
      </c>
      <c r="Q2014" t="s">
        <v>30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25</v>
      </c>
      <c r="X2014">
        <f t="shared" si="113"/>
        <v>706.85834705770344</v>
      </c>
      <c r="Y2014">
        <f t="shared" si="114"/>
        <v>2120.5750411731105</v>
      </c>
    </row>
    <row r="2015" spans="1:25">
      <c r="A2015">
        <v>2020</v>
      </c>
      <c r="B2015" t="s">
        <v>70</v>
      </c>
      <c r="C2015">
        <v>5</v>
      </c>
      <c r="D2015" t="s">
        <v>86</v>
      </c>
      <c r="E2015">
        <v>41</v>
      </c>
      <c r="F2015" t="s">
        <v>27</v>
      </c>
      <c r="G2015">
        <v>3</v>
      </c>
      <c r="H2015" t="s">
        <v>36</v>
      </c>
      <c r="I2015" t="str">
        <f>VLOOKUP(H2015,CODE_SHEET!$A$2:$G$151,3,FALSE)</f>
        <v>Eusmilia</v>
      </c>
      <c r="J2015" t="str">
        <f>VLOOKUP(H2015,CODE_SHEET!$A$2:$G$151,4,FALSE)</f>
        <v>fastigiata</v>
      </c>
      <c r="K2015" s="1">
        <v>10</v>
      </c>
      <c r="L2015" s="1">
        <v>8</v>
      </c>
      <c r="M2015" s="1">
        <v>5</v>
      </c>
      <c r="N2015">
        <f t="shared" si="112"/>
        <v>141.37166941154069</v>
      </c>
      <c r="O2015">
        <v>10</v>
      </c>
      <c r="P2015" t="s">
        <v>29</v>
      </c>
      <c r="Q2015" t="s">
        <v>30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f t="shared" si="113"/>
        <v>0</v>
      </c>
      <c r="Y2015">
        <f t="shared" si="114"/>
        <v>141.37166941154069</v>
      </c>
    </row>
    <row r="2016" spans="1:25">
      <c r="A2016">
        <v>2020</v>
      </c>
      <c r="B2016" t="s">
        <v>70</v>
      </c>
      <c r="C2016">
        <v>5</v>
      </c>
      <c r="D2016" t="s">
        <v>86</v>
      </c>
      <c r="E2016">
        <v>40</v>
      </c>
      <c r="F2016" t="s">
        <v>27</v>
      </c>
      <c r="G2016">
        <v>4</v>
      </c>
      <c r="H2016" t="s">
        <v>28</v>
      </c>
      <c r="I2016" t="str">
        <f>VLOOKUP(H2016,CODE_SHEET!$A$2:$G$151,3,FALSE)</f>
        <v>Porites</v>
      </c>
      <c r="J2016" t="str">
        <f>VLOOKUP(H2016,CODE_SHEET!$A$2:$G$151,4,FALSE)</f>
        <v>astreoides</v>
      </c>
      <c r="K2016" s="1">
        <v>15</v>
      </c>
      <c r="L2016" s="1">
        <v>10</v>
      </c>
      <c r="M2016" s="1">
        <v>5</v>
      </c>
      <c r="N2016">
        <f t="shared" si="112"/>
        <v>196.34954084936209</v>
      </c>
      <c r="O2016">
        <v>10</v>
      </c>
      <c r="P2016" t="s">
        <v>29</v>
      </c>
      <c r="Q2016" t="s">
        <v>30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f t="shared" si="113"/>
        <v>0</v>
      </c>
      <c r="Y2016">
        <f t="shared" si="114"/>
        <v>196.34954084936209</v>
      </c>
    </row>
    <row r="2017" spans="1:25">
      <c r="A2017">
        <v>2020</v>
      </c>
      <c r="B2017" t="s">
        <v>70</v>
      </c>
      <c r="C2017">
        <v>5</v>
      </c>
      <c r="D2017" t="s">
        <v>86</v>
      </c>
      <c r="E2017">
        <v>40</v>
      </c>
      <c r="F2017" t="s">
        <v>27</v>
      </c>
      <c r="G2017">
        <v>4</v>
      </c>
      <c r="H2017" t="s">
        <v>33</v>
      </c>
      <c r="I2017" t="str">
        <f>VLOOKUP(H2017,CODE_SHEET!$A$2:$G$151,3,FALSE)</f>
        <v>Agaricia</v>
      </c>
      <c r="J2017" t="str">
        <f>VLOOKUP(H2017,CODE_SHEET!$A$2:$G$151,4,FALSE)</f>
        <v>agaricites</v>
      </c>
      <c r="K2017" s="1">
        <v>70</v>
      </c>
      <c r="L2017" s="1">
        <v>60</v>
      </c>
      <c r="M2017" s="1">
        <v>30</v>
      </c>
      <c r="N2017">
        <f t="shared" si="112"/>
        <v>6126.1056745000969</v>
      </c>
      <c r="O2017">
        <v>10</v>
      </c>
      <c r="P2017" t="s">
        <v>29</v>
      </c>
      <c r="Q2017" t="s">
        <v>30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25</v>
      </c>
      <c r="X2017">
        <f t="shared" si="113"/>
        <v>1531.5264186250242</v>
      </c>
      <c r="Y2017">
        <f t="shared" si="114"/>
        <v>4594.5792558750727</v>
      </c>
    </row>
    <row r="2018" spans="1:25">
      <c r="A2018">
        <v>2020</v>
      </c>
      <c r="B2018" t="s">
        <v>70</v>
      </c>
      <c r="C2018">
        <v>5</v>
      </c>
      <c r="D2018" t="s">
        <v>86</v>
      </c>
      <c r="E2018">
        <v>40</v>
      </c>
      <c r="F2018" t="s">
        <v>27</v>
      </c>
      <c r="G2018">
        <v>4</v>
      </c>
      <c r="H2018" t="s">
        <v>39</v>
      </c>
      <c r="I2018" t="str">
        <f>VLOOKUP(H2018,CODE_SHEET!$A$2:$G$151,3,FALSE)</f>
        <v>Orbicella</v>
      </c>
      <c r="J2018" t="str">
        <f>VLOOKUP(H2018,CODE_SHEET!$A$2:$G$151,4,FALSE)</f>
        <v>faveolata</v>
      </c>
      <c r="K2018" s="1">
        <v>45</v>
      </c>
      <c r="L2018" s="1">
        <v>30</v>
      </c>
      <c r="M2018" s="1">
        <v>30</v>
      </c>
      <c r="N2018">
        <f t="shared" si="112"/>
        <v>3534.2917352885174</v>
      </c>
      <c r="O2018">
        <v>10</v>
      </c>
      <c r="P2018" t="s">
        <v>29</v>
      </c>
      <c r="Q2018" t="s">
        <v>30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30</v>
      </c>
      <c r="X2018">
        <f t="shared" si="113"/>
        <v>1060.2875205865553</v>
      </c>
      <c r="Y2018">
        <f t="shared" si="114"/>
        <v>2474.0042147019622</v>
      </c>
    </row>
    <row r="2019" spans="1:25">
      <c r="A2019">
        <v>2020</v>
      </c>
      <c r="B2019" t="s">
        <v>70</v>
      </c>
      <c r="C2019">
        <v>5</v>
      </c>
      <c r="D2019" t="s">
        <v>86</v>
      </c>
      <c r="E2019">
        <v>40</v>
      </c>
      <c r="F2019" t="s">
        <v>27</v>
      </c>
      <c r="G2019">
        <v>4</v>
      </c>
      <c r="H2019" t="s">
        <v>35</v>
      </c>
      <c r="I2019" t="str">
        <f>VLOOKUP(H2019,CODE_SHEET!$A$2:$G$151,3,FALSE)</f>
        <v>Orbicella</v>
      </c>
      <c r="J2019" t="str">
        <f>VLOOKUP(H2019,CODE_SHEET!$A$2:$G$151,4,FALSE)</f>
        <v>franksi</v>
      </c>
      <c r="K2019" s="1">
        <v>12</v>
      </c>
      <c r="L2019" s="1">
        <v>10</v>
      </c>
      <c r="M2019" s="1">
        <v>6</v>
      </c>
      <c r="N2019">
        <f t="shared" si="112"/>
        <v>207.34511513692632</v>
      </c>
      <c r="O2019">
        <v>10</v>
      </c>
      <c r="P2019" t="s">
        <v>29</v>
      </c>
      <c r="Q2019" t="s">
        <v>30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f t="shared" si="113"/>
        <v>0</v>
      </c>
      <c r="Y2019">
        <f t="shared" si="114"/>
        <v>207.34511513692632</v>
      </c>
    </row>
    <row r="2020" spans="1:25">
      <c r="A2020">
        <v>2020</v>
      </c>
      <c r="B2020" t="s">
        <v>70</v>
      </c>
      <c r="C2020">
        <v>5</v>
      </c>
      <c r="D2020" t="s">
        <v>86</v>
      </c>
      <c r="E2020">
        <v>40</v>
      </c>
      <c r="F2020" t="s">
        <v>27</v>
      </c>
      <c r="G2020">
        <v>4</v>
      </c>
      <c r="H2020" t="s">
        <v>32</v>
      </c>
      <c r="I2020" t="str">
        <f>VLOOKUP(H2020,CODE_SHEET!$A$2:$G$151,3,FALSE)</f>
        <v>Porites</v>
      </c>
      <c r="J2020" t="str">
        <f>VLOOKUP(H2020,CODE_SHEET!$A$2:$G$151,4,FALSE)</f>
        <v>porites</v>
      </c>
      <c r="K2020" s="1">
        <v>15</v>
      </c>
      <c r="L2020" s="1">
        <v>8</v>
      </c>
      <c r="M2020" s="1">
        <v>5</v>
      </c>
      <c r="N2020">
        <f t="shared" si="112"/>
        <v>180.64157758141312</v>
      </c>
      <c r="O2020">
        <v>10</v>
      </c>
      <c r="P2020" t="s">
        <v>29</v>
      </c>
      <c r="Q2020" t="s">
        <v>30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10</v>
      </c>
      <c r="X2020">
        <f t="shared" si="113"/>
        <v>18.064157758141313</v>
      </c>
      <c r="Y2020">
        <f t="shared" si="114"/>
        <v>162.57741982327181</v>
      </c>
    </row>
    <row r="2021" spans="1:25">
      <c r="A2021">
        <v>2020</v>
      </c>
      <c r="B2021" t="s">
        <v>70</v>
      </c>
      <c r="C2021">
        <v>5</v>
      </c>
      <c r="D2021" t="s">
        <v>86</v>
      </c>
      <c r="E2021">
        <v>40</v>
      </c>
      <c r="F2021" t="s">
        <v>27</v>
      </c>
      <c r="G2021">
        <v>4</v>
      </c>
      <c r="H2021" t="s">
        <v>67</v>
      </c>
      <c r="I2021" t="str">
        <f>VLOOKUP(H2021,CODE_SHEET!$A$2:$G$151,3,FALSE)</f>
        <v>Mycetophellia</v>
      </c>
      <c r="J2021" t="str">
        <f>VLOOKUP(H2021,CODE_SHEET!$A$2:$G$151,4,FALSE)</f>
        <v>aliciae</v>
      </c>
      <c r="K2021" s="1">
        <v>10</v>
      </c>
      <c r="L2021" s="1">
        <v>8</v>
      </c>
      <c r="M2021" s="1">
        <v>2</v>
      </c>
      <c r="N2021">
        <f t="shared" si="112"/>
        <v>56.548667764616276</v>
      </c>
      <c r="O2021">
        <v>10</v>
      </c>
      <c r="P2021" t="s">
        <v>29</v>
      </c>
      <c r="Q2021" t="s">
        <v>30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f t="shared" si="113"/>
        <v>0</v>
      </c>
      <c r="Y2021">
        <f t="shared" si="114"/>
        <v>56.548667764616276</v>
      </c>
    </row>
    <row r="2022" spans="1:25">
      <c r="A2022">
        <v>2020</v>
      </c>
      <c r="B2022" t="s">
        <v>70</v>
      </c>
      <c r="C2022">
        <v>5</v>
      </c>
      <c r="D2022" t="s">
        <v>86</v>
      </c>
      <c r="E2022">
        <v>40</v>
      </c>
      <c r="F2022" t="s">
        <v>27</v>
      </c>
      <c r="G2022">
        <v>4</v>
      </c>
      <c r="H2022" t="s">
        <v>28</v>
      </c>
      <c r="I2022" t="str">
        <f>VLOOKUP(H2022,CODE_SHEET!$A$2:$G$151,3,FALSE)</f>
        <v>Porites</v>
      </c>
      <c r="J2022" t="str">
        <f>VLOOKUP(H2022,CODE_SHEET!$A$2:$G$151,4,FALSE)</f>
        <v>astreoides</v>
      </c>
      <c r="K2022" s="1">
        <v>12</v>
      </c>
      <c r="L2022" s="1">
        <v>12</v>
      </c>
      <c r="M2022" s="1">
        <v>10</v>
      </c>
      <c r="N2022">
        <f t="shared" si="112"/>
        <v>376.99111843077515</v>
      </c>
      <c r="O2022">
        <v>10</v>
      </c>
      <c r="P2022" t="s">
        <v>29</v>
      </c>
      <c r="Q2022" t="s">
        <v>30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25</v>
      </c>
      <c r="X2022">
        <f t="shared" si="113"/>
        <v>94.247779607693786</v>
      </c>
      <c r="Y2022">
        <f t="shared" si="114"/>
        <v>282.74333882308133</v>
      </c>
    </row>
    <row r="2023" spans="1:25">
      <c r="A2023">
        <v>2020</v>
      </c>
      <c r="B2023" t="s">
        <v>70</v>
      </c>
      <c r="C2023">
        <v>5</v>
      </c>
      <c r="D2023" t="s">
        <v>86</v>
      </c>
      <c r="E2023">
        <v>40</v>
      </c>
      <c r="F2023" t="s">
        <v>27</v>
      </c>
      <c r="G2023">
        <v>4</v>
      </c>
      <c r="H2023" t="s">
        <v>36</v>
      </c>
      <c r="I2023" t="str">
        <f>VLOOKUP(H2023,CODE_SHEET!$A$2:$G$151,3,FALSE)</f>
        <v>Eusmilia</v>
      </c>
      <c r="J2023" t="str">
        <f>VLOOKUP(H2023,CODE_SHEET!$A$2:$G$151,4,FALSE)</f>
        <v>fastigiata</v>
      </c>
      <c r="K2023" s="1">
        <v>15</v>
      </c>
      <c r="L2023" s="1">
        <v>10</v>
      </c>
      <c r="M2023" s="1">
        <v>5</v>
      </c>
      <c r="N2023">
        <f t="shared" si="112"/>
        <v>196.34954084936209</v>
      </c>
      <c r="O2023">
        <v>10</v>
      </c>
      <c r="P2023" t="s">
        <v>29</v>
      </c>
      <c r="Q2023" t="s">
        <v>30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f t="shared" si="113"/>
        <v>0</v>
      </c>
      <c r="Y2023">
        <f t="shared" si="114"/>
        <v>196.34954084936209</v>
      </c>
    </row>
    <row r="2024" spans="1:25">
      <c r="A2024">
        <v>2020</v>
      </c>
      <c r="B2024" t="s">
        <v>70</v>
      </c>
      <c r="C2024">
        <v>5</v>
      </c>
      <c r="D2024" t="s">
        <v>86</v>
      </c>
      <c r="E2024">
        <v>40</v>
      </c>
      <c r="F2024" t="s">
        <v>27</v>
      </c>
      <c r="G2024">
        <v>4</v>
      </c>
      <c r="H2024" t="s">
        <v>28</v>
      </c>
      <c r="I2024" t="str">
        <f>VLOOKUP(H2024,CODE_SHEET!$A$2:$G$151,3,FALSE)</f>
        <v>Porites</v>
      </c>
      <c r="J2024" t="str">
        <f>VLOOKUP(H2024,CODE_SHEET!$A$2:$G$151,4,FALSE)</f>
        <v>astreoides</v>
      </c>
      <c r="K2024" s="1">
        <v>10</v>
      </c>
      <c r="L2024" s="1">
        <v>7</v>
      </c>
      <c r="M2024" s="1">
        <v>5</v>
      </c>
      <c r="N2024">
        <f t="shared" ref="N2024:N2087" si="115">PI()*(K2024/2)*M2024+PI()*(L2024/2)*M2024</f>
        <v>133.51768777756621</v>
      </c>
      <c r="O2024">
        <v>10</v>
      </c>
      <c r="P2024" t="s">
        <v>29</v>
      </c>
      <c r="Q2024" t="s">
        <v>30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f t="shared" si="113"/>
        <v>0</v>
      </c>
      <c r="Y2024">
        <f t="shared" si="114"/>
        <v>133.51768777756621</v>
      </c>
    </row>
    <row r="2025" spans="1:25">
      <c r="A2025">
        <v>2020</v>
      </c>
      <c r="B2025" t="s">
        <v>70</v>
      </c>
      <c r="C2025">
        <v>5</v>
      </c>
      <c r="D2025" t="s">
        <v>86</v>
      </c>
      <c r="E2025">
        <v>40</v>
      </c>
      <c r="F2025" t="s">
        <v>27</v>
      </c>
      <c r="G2025">
        <v>4</v>
      </c>
      <c r="H2025" t="s">
        <v>33</v>
      </c>
      <c r="I2025" t="str">
        <f>VLOOKUP(H2025,CODE_SHEET!$A$2:$G$151,3,FALSE)</f>
        <v>Agaricia</v>
      </c>
      <c r="J2025" t="str">
        <f>VLOOKUP(H2025,CODE_SHEET!$A$2:$G$151,4,FALSE)</f>
        <v>agaricites</v>
      </c>
      <c r="K2025" s="1">
        <v>10</v>
      </c>
      <c r="L2025" s="1">
        <v>10</v>
      </c>
      <c r="M2025" s="1">
        <v>5</v>
      </c>
      <c r="N2025">
        <f t="shared" si="115"/>
        <v>157.07963267948966</v>
      </c>
      <c r="O2025">
        <v>10</v>
      </c>
      <c r="P2025" t="s">
        <v>29</v>
      </c>
      <c r="Q2025" t="s">
        <v>30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10</v>
      </c>
      <c r="X2025">
        <f t="shared" si="113"/>
        <v>15.707963267948967</v>
      </c>
      <c r="Y2025">
        <f t="shared" si="114"/>
        <v>141.37166941154069</v>
      </c>
    </row>
    <row r="2026" spans="1:25">
      <c r="A2026">
        <v>2020</v>
      </c>
      <c r="B2026" t="s">
        <v>70</v>
      </c>
      <c r="C2026">
        <v>5</v>
      </c>
      <c r="D2026" t="s">
        <v>86</v>
      </c>
      <c r="E2026">
        <v>40</v>
      </c>
      <c r="F2026" t="s">
        <v>27</v>
      </c>
      <c r="G2026">
        <v>4</v>
      </c>
      <c r="H2026" t="s">
        <v>33</v>
      </c>
      <c r="I2026" t="str">
        <f>VLOOKUP(H2026,CODE_SHEET!$A$2:$G$151,3,FALSE)</f>
        <v>Agaricia</v>
      </c>
      <c r="J2026" t="str">
        <f>VLOOKUP(H2026,CODE_SHEET!$A$2:$G$151,4,FALSE)</f>
        <v>agaricites</v>
      </c>
      <c r="K2026" s="1">
        <v>15</v>
      </c>
      <c r="L2026" s="1">
        <v>10</v>
      </c>
      <c r="M2026" s="1">
        <v>1</v>
      </c>
      <c r="N2026">
        <f t="shared" si="115"/>
        <v>39.269908169872409</v>
      </c>
      <c r="O2026">
        <v>10</v>
      </c>
      <c r="P2026" t="s">
        <v>29</v>
      </c>
      <c r="Q2026" t="s">
        <v>30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f t="shared" si="113"/>
        <v>0</v>
      </c>
      <c r="Y2026">
        <f t="shared" si="114"/>
        <v>39.269908169872409</v>
      </c>
    </row>
    <row r="2027" spans="1:25">
      <c r="A2027">
        <v>2020</v>
      </c>
      <c r="B2027" t="s">
        <v>70</v>
      </c>
      <c r="C2027">
        <v>5</v>
      </c>
      <c r="D2027" t="s">
        <v>86</v>
      </c>
      <c r="E2027">
        <v>40</v>
      </c>
      <c r="F2027" t="s">
        <v>27</v>
      </c>
      <c r="G2027">
        <v>4</v>
      </c>
      <c r="H2027" t="s">
        <v>35</v>
      </c>
      <c r="I2027" t="str">
        <f>VLOOKUP(H2027,CODE_SHEET!$A$2:$G$151,3,FALSE)</f>
        <v>Orbicella</v>
      </c>
      <c r="J2027" t="str">
        <f>VLOOKUP(H2027,CODE_SHEET!$A$2:$G$151,4,FALSE)</f>
        <v>franksi</v>
      </c>
      <c r="K2027" s="1">
        <v>65</v>
      </c>
      <c r="L2027" s="1">
        <v>45</v>
      </c>
      <c r="M2027" s="1">
        <v>50</v>
      </c>
      <c r="N2027">
        <f t="shared" si="115"/>
        <v>8639.3797973719302</v>
      </c>
      <c r="O2027">
        <v>10</v>
      </c>
      <c r="P2027" t="s">
        <v>29</v>
      </c>
      <c r="Q2027" t="s">
        <v>30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25</v>
      </c>
      <c r="X2027">
        <f t="shared" si="113"/>
        <v>2159.8449493429825</v>
      </c>
      <c r="Y2027">
        <f t="shared" si="114"/>
        <v>6479.5348480289476</v>
      </c>
    </row>
    <row r="2028" spans="1:25">
      <c r="A2028">
        <v>2020</v>
      </c>
      <c r="B2028" t="s">
        <v>70</v>
      </c>
      <c r="C2028">
        <v>5</v>
      </c>
      <c r="D2028" t="s">
        <v>86</v>
      </c>
      <c r="E2028">
        <v>40</v>
      </c>
      <c r="F2028" t="s">
        <v>27</v>
      </c>
      <c r="G2028">
        <v>4</v>
      </c>
      <c r="H2028" t="s">
        <v>34</v>
      </c>
      <c r="I2028" t="str">
        <f>VLOOKUP(H2028,CODE_SHEET!$A$2:$G$151,3,FALSE)</f>
        <v>Orbicella</v>
      </c>
      <c r="J2028" t="str">
        <f>VLOOKUP(H2028,CODE_SHEET!$A$2:$G$151,4,FALSE)</f>
        <v>annularis</v>
      </c>
      <c r="K2028" s="1">
        <v>20</v>
      </c>
      <c r="L2028" s="1">
        <v>12</v>
      </c>
      <c r="M2028" s="1">
        <v>15</v>
      </c>
      <c r="N2028">
        <f t="shared" si="115"/>
        <v>753.98223686155029</v>
      </c>
      <c r="O2028">
        <v>10</v>
      </c>
      <c r="P2028" t="s">
        <v>29</v>
      </c>
      <c r="Q2028" t="s">
        <v>30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f t="shared" si="113"/>
        <v>0</v>
      </c>
      <c r="Y2028">
        <f t="shared" si="114"/>
        <v>753.98223686155029</v>
      </c>
    </row>
    <row r="2029" spans="1:25">
      <c r="A2029">
        <v>2020</v>
      </c>
      <c r="B2029" t="s">
        <v>70</v>
      </c>
      <c r="C2029">
        <v>5</v>
      </c>
      <c r="D2029" t="s">
        <v>86</v>
      </c>
      <c r="E2029">
        <v>40</v>
      </c>
      <c r="F2029" t="s">
        <v>27</v>
      </c>
      <c r="G2029">
        <v>4</v>
      </c>
      <c r="H2029" t="s">
        <v>33</v>
      </c>
      <c r="I2029" t="str">
        <f>VLOOKUP(H2029,CODE_SHEET!$A$2:$G$151,3,FALSE)</f>
        <v>Agaricia</v>
      </c>
      <c r="J2029" t="str">
        <f>VLOOKUP(H2029,CODE_SHEET!$A$2:$G$151,4,FALSE)</f>
        <v>agaricites</v>
      </c>
      <c r="K2029" s="1">
        <v>15</v>
      </c>
      <c r="L2029" s="1">
        <v>10</v>
      </c>
      <c r="M2029" s="1">
        <v>1</v>
      </c>
      <c r="N2029">
        <f t="shared" si="115"/>
        <v>39.269908169872409</v>
      </c>
      <c r="O2029">
        <v>10</v>
      </c>
      <c r="P2029" t="s">
        <v>29</v>
      </c>
      <c r="Q2029" t="s">
        <v>30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f t="shared" si="113"/>
        <v>0</v>
      </c>
      <c r="Y2029">
        <f t="shared" si="114"/>
        <v>39.269908169872409</v>
      </c>
    </row>
    <row r="2030" spans="1:25">
      <c r="A2030">
        <v>2020</v>
      </c>
      <c r="B2030" t="s">
        <v>70</v>
      </c>
      <c r="C2030">
        <v>5</v>
      </c>
      <c r="D2030" t="s">
        <v>86</v>
      </c>
      <c r="E2030">
        <v>40</v>
      </c>
      <c r="F2030" t="s">
        <v>27</v>
      </c>
      <c r="G2030">
        <v>4</v>
      </c>
      <c r="H2030" t="s">
        <v>33</v>
      </c>
      <c r="I2030" t="str">
        <f>VLOOKUP(H2030,CODE_SHEET!$A$2:$G$151,3,FALSE)</f>
        <v>Agaricia</v>
      </c>
      <c r="J2030" t="str">
        <f>VLOOKUP(H2030,CODE_SHEET!$A$2:$G$151,4,FALSE)</f>
        <v>agaricites</v>
      </c>
      <c r="K2030" s="1">
        <v>16</v>
      </c>
      <c r="L2030" s="1">
        <v>10</v>
      </c>
      <c r="M2030" s="1">
        <v>1</v>
      </c>
      <c r="N2030">
        <f t="shared" si="115"/>
        <v>40.840704496667314</v>
      </c>
      <c r="O2030">
        <v>10</v>
      </c>
      <c r="P2030" t="s">
        <v>29</v>
      </c>
      <c r="Q2030" t="s">
        <v>30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f t="shared" si="113"/>
        <v>0</v>
      </c>
      <c r="Y2030">
        <f t="shared" si="114"/>
        <v>40.840704496667314</v>
      </c>
    </row>
    <row r="2031" spans="1:25">
      <c r="A2031">
        <v>2020</v>
      </c>
      <c r="B2031" t="s">
        <v>70</v>
      </c>
      <c r="C2031">
        <v>5</v>
      </c>
      <c r="D2031" t="s">
        <v>86</v>
      </c>
      <c r="E2031">
        <v>40</v>
      </c>
      <c r="F2031" t="s">
        <v>27</v>
      </c>
      <c r="G2031">
        <v>4</v>
      </c>
      <c r="H2031" t="s">
        <v>28</v>
      </c>
      <c r="I2031" t="str">
        <f>VLOOKUP(H2031,CODE_SHEET!$A$2:$G$151,3,FALSE)</f>
        <v>Porites</v>
      </c>
      <c r="J2031" t="str">
        <f>VLOOKUP(H2031,CODE_SHEET!$A$2:$G$151,4,FALSE)</f>
        <v>astreoides</v>
      </c>
      <c r="K2031" s="1">
        <v>15</v>
      </c>
      <c r="L2031" s="1">
        <v>10</v>
      </c>
      <c r="M2031" s="1">
        <v>1</v>
      </c>
      <c r="N2031">
        <f t="shared" si="115"/>
        <v>39.269908169872409</v>
      </c>
      <c r="O2031">
        <v>10</v>
      </c>
      <c r="P2031" t="s">
        <v>29</v>
      </c>
      <c r="Q2031" t="s">
        <v>30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f t="shared" si="113"/>
        <v>0</v>
      </c>
      <c r="Y2031">
        <f t="shared" si="114"/>
        <v>39.269908169872409</v>
      </c>
    </row>
    <row r="2032" spans="1:25">
      <c r="A2032">
        <v>2020</v>
      </c>
      <c r="B2032" t="s">
        <v>70</v>
      </c>
      <c r="C2032">
        <v>5</v>
      </c>
      <c r="D2032" t="s">
        <v>86</v>
      </c>
      <c r="E2032">
        <v>40</v>
      </c>
      <c r="F2032" t="s">
        <v>27</v>
      </c>
      <c r="G2032">
        <v>4</v>
      </c>
      <c r="H2032" t="s">
        <v>33</v>
      </c>
      <c r="I2032" t="str">
        <f>VLOOKUP(H2032,CODE_SHEET!$A$2:$G$151,3,FALSE)</f>
        <v>Agaricia</v>
      </c>
      <c r="J2032" t="str">
        <f>VLOOKUP(H2032,CODE_SHEET!$A$2:$G$151,4,FALSE)</f>
        <v>agaricites</v>
      </c>
      <c r="K2032" s="1">
        <v>15</v>
      </c>
      <c r="L2032" s="1">
        <v>10</v>
      </c>
      <c r="M2032" s="1">
        <v>1</v>
      </c>
      <c r="N2032">
        <f t="shared" si="115"/>
        <v>39.269908169872409</v>
      </c>
      <c r="O2032">
        <v>10</v>
      </c>
      <c r="P2032" t="s">
        <v>29</v>
      </c>
      <c r="Q2032" t="s">
        <v>30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f t="shared" si="113"/>
        <v>0</v>
      </c>
      <c r="Y2032">
        <f t="shared" si="114"/>
        <v>39.269908169872409</v>
      </c>
    </row>
    <row r="2033" spans="1:25">
      <c r="A2033">
        <v>2020</v>
      </c>
      <c r="B2033" t="s">
        <v>70</v>
      </c>
      <c r="C2033">
        <v>5</v>
      </c>
      <c r="D2033" t="s">
        <v>86</v>
      </c>
      <c r="E2033">
        <v>40</v>
      </c>
      <c r="F2033" t="s">
        <v>27</v>
      </c>
      <c r="G2033">
        <v>4</v>
      </c>
      <c r="H2033" t="s">
        <v>33</v>
      </c>
      <c r="I2033" t="str">
        <f>VLOOKUP(H2033,CODE_SHEET!$A$2:$G$151,3,FALSE)</f>
        <v>Agaricia</v>
      </c>
      <c r="J2033" t="str">
        <f>VLOOKUP(H2033,CODE_SHEET!$A$2:$G$151,4,FALSE)</f>
        <v>agaricites</v>
      </c>
      <c r="K2033" s="1">
        <v>15</v>
      </c>
      <c r="L2033" s="1">
        <v>25</v>
      </c>
      <c r="M2033" s="1">
        <v>3</v>
      </c>
      <c r="N2033">
        <f t="shared" si="115"/>
        <v>188.49555921538757</v>
      </c>
      <c r="O2033">
        <v>10</v>
      </c>
      <c r="P2033" t="s">
        <v>29</v>
      </c>
      <c r="Q2033" t="s">
        <v>30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25</v>
      </c>
      <c r="X2033">
        <f t="shared" si="113"/>
        <v>47.123889803846893</v>
      </c>
      <c r="Y2033">
        <f t="shared" si="114"/>
        <v>141.37166941154067</v>
      </c>
    </row>
    <row r="2034" spans="1:25">
      <c r="A2034">
        <v>2020</v>
      </c>
      <c r="B2034" t="s">
        <v>70</v>
      </c>
      <c r="C2034">
        <v>5</v>
      </c>
      <c r="D2034" t="s">
        <v>86</v>
      </c>
      <c r="E2034">
        <v>40</v>
      </c>
      <c r="F2034" t="s">
        <v>27</v>
      </c>
      <c r="G2034">
        <v>4</v>
      </c>
      <c r="H2034" t="s">
        <v>34</v>
      </c>
      <c r="I2034" t="str">
        <f>VLOOKUP(H2034,CODE_SHEET!$A$2:$G$151,3,FALSE)</f>
        <v>Orbicella</v>
      </c>
      <c r="J2034" t="str">
        <f>VLOOKUP(H2034,CODE_SHEET!$A$2:$G$151,4,FALSE)</f>
        <v>annularis</v>
      </c>
      <c r="K2034" s="1">
        <v>12</v>
      </c>
      <c r="L2034" s="1">
        <v>10</v>
      </c>
      <c r="M2034" s="1">
        <v>15</v>
      </c>
      <c r="N2034">
        <f t="shared" si="115"/>
        <v>518.36278784231581</v>
      </c>
      <c r="O2034">
        <v>10</v>
      </c>
      <c r="P2034" t="s">
        <v>29</v>
      </c>
      <c r="Q2034" t="s">
        <v>30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f t="shared" si="113"/>
        <v>0</v>
      </c>
      <c r="Y2034">
        <f t="shared" si="114"/>
        <v>518.36278784231581</v>
      </c>
    </row>
    <row r="2035" spans="1:25">
      <c r="A2035">
        <v>2020</v>
      </c>
      <c r="B2035" t="s">
        <v>70</v>
      </c>
      <c r="C2035">
        <v>5</v>
      </c>
      <c r="D2035" t="s">
        <v>86</v>
      </c>
      <c r="E2035">
        <v>40</v>
      </c>
      <c r="F2035" t="s">
        <v>27</v>
      </c>
      <c r="G2035">
        <v>4</v>
      </c>
      <c r="H2035" t="s">
        <v>39</v>
      </c>
      <c r="I2035" t="str">
        <f>VLOOKUP(H2035,CODE_SHEET!$A$2:$G$151,3,FALSE)</f>
        <v>Orbicella</v>
      </c>
      <c r="J2035" t="str">
        <f>VLOOKUP(H2035,CODE_SHEET!$A$2:$G$151,4,FALSE)</f>
        <v>faveolata</v>
      </c>
      <c r="K2035" s="1">
        <v>65</v>
      </c>
      <c r="L2035" s="1">
        <v>50</v>
      </c>
      <c r="M2035" s="1">
        <v>45</v>
      </c>
      <c r="N2035">
        <f t="shared" si="115"/>
        <v>8128.8709911635888</v>
      </c>
      <c r="O2035">
        <v>10</v>
      </c>
      <c r="P2035" t="s">
        <v>29</v>
      </c>
      <c r="Q2035" t="s">
        <v>30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f t="shared" si="113"/>
        <v>0</v>
      </c>
      <c r="Y2035">
        <f t="shared" si="114"/>
        <v>8128.8709911635888</v>
      </c>
    </row>
    <row r="2036" spans="1:25">
      <c r="A2036">
        <v>2020</v>
      </c>
      <c r="B2036" t="s">
        <v>70</v>
      </c>
      <c r="C2036">
        <v>5</v>
      </c>
      <c r="D2036" t="s">
        <v>86</v>
      </c>
      <c r="E2036">
        <v>40</v>
      </c>
      <c r="F2036" t="s">
        <v>27</v>
      </c>
      <c r="G2036">
        <v>4</v>
      </c>
      <c r="H2036" t="s">
        <v>31</v>
      </c>
      <c r="I2036" t="str">
        <f>VLOOKUP(H2036,CODE_SHEET!$A$2:$G$151,3,FALSE)</f>
        <v>Siderastrea</v>
      </c>
      <c r="J2036" t="str">
        <f>VLOOKUP(H2036,CODE_SHEET!$A$2:$G$151,4,FALSE)</f>
        <v>siderea</v>
      </c>
      <c r="K2036" s="1">
        <v>20</v>
      </c>
      <c r="L2036" s="1">
        <v>20</v>
      </c>
      <c r="M2036" s="1">
        <v>8</v>
      </c>
      <c r="N2036">
        <f t="shared" si="115"/>
        <v>502.6548245743669</v>
      </c>
      <c r="O2036">
        <v>10</v>
      </c>
      <c r="P2036" t="s">
        <v>29</v>
      </c>
      <c r="Q2036" t="s">
        <v>30</v>
      </c>
      <c r="R2036">
        <v>100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f t="shared" si="113"/>
        <v>0</v>
      </c>
      <c r="Y2036">
        <f t="shared" si="114"/>
        <v>502.6548245743669</v>
      </c>
    </row>
    <row r="2037" spans="1:25">
      <c r="A2037">
        <v>2020</v>
      </c>
      <c r="B2037" t="s">
        <v>70</v>
      </c>
      <c r="C2037">
        <v>5</v>
      </c>
      <c r="D2037" t="s">
        <v>86</v>
      </c>
      <c r="E2037">
        <v>40</v>
      </c>
      <c r="F2037" t="s">
        <v>27</v>
      </c>
      <c r="G2037">
        <v>4</v>
      </c>
      <c r="H2037" t="s">
        <v>34</v>
      </c>
      <c r="I2037" t="str">
        <f>VLOOKUP(H2037,CODE_SHEET!$A$2:$G$151,3,FALSE)</f>
        <v>Orbicella</v>
      </c>
      <c r="J2037" t="str">
        <f>VLOOKUP(H2037,CODE_SHEET!$A$2:$G$151,4,FALSE)</f>
        <v>annularis</v>
      </c>
      <c r="K2037" s="1">
        <v>45</v>
      </c>
      <c r="L2037" s="1">
        <v>20</v>
      </c>
      <c r="M2037" s="1">
        <v>20</v>
      </c>
      <c r="N2037">
        <f t="shared" si="115"/>
        <v>2042.0352248333656</v>
      </c>
      <c r="O2037">
        <v>10</v>
      </c>
      <c r="P2037" t="s">
        <v>29</v>
      </c>
      <c r="Q2037" t="s">
        <v>30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f t="shared" si="113"/>
        <v>0</v>
      </c>
      <c r="Y2037">
        <f t="shared" si="114"/>
        <v>2042.0352248333656</v>
      </c>
    </row>
    <row r="2038" spans="1:25">
      <c r="A2038">
        <v>2020</v>
      </c>
      <c r="B2038" t="s">
        <v>70</v>
      </c>
      <c r="C2038">
        <v>5</v>
      </c>
      <c r="D2038" t="s">
        <v>86</v>
      </c>
      <c r="E2038">
        <v>40</v>
      </c>
      <c r="F2038" t="s">
        <v>27</v>
      </c>
      <c r="G2038">
        <v>4</v>
      </c>
      <c r="H2038" t="s">
        <v>63</v>
      </c>
      <c r="I2038" t="str">
        <f>VLOOKUP(H2038,CODE_SHEET!$A$2:$G$151,3,FALSE)</f>
        <v>Agaricia</v>
      </c>
      <c r="J2038" t="str">
        <f>VLOOKUP(H2038,CODE_SHEET!$A$2:$G$151,4,FALSE)</f>
        <v>larmarcki</v>
      </c>
      <c r="K2038" s="1">
        <v>20</v>
      </c>
      <c r="L2038" s="1">
        <v>20</v>
      </c>
      <c r="M2038" s="1">
        <v>20</v>
      </c>
      <c r="N2038">
        <f t="shared" si="115"/>
        <v>1256.6370614359173</v>
      </c>
      <c r="O2038">
        <v>10</v>
      </c>
      <c r="P2038" t="s">
        <v>41</v>
      </c>
      <c r="Q2038" t="s">
        <v>45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f t="shared" si="113"/>
        <v>0</v>
      </c>
      <c r="Y2038">
        <f t="shared" si="114"/>
        <v>1256.6370614359173</v>
      </c>
    </row>
    <row r="2039" spans="1:25">
      <c r="A2039">
        <v>2020</v>
      </c>
      <c r="B2039" t="s">
        <v>70</v>
      </c>
      <c r="C2039">
        <v>5</v>
      </c>
      <c r="D2039" t="s">
        <v>86</v>
      </c>
      <c r="E2039">
        <v>40</v>
      </c>
      <c r="F2039" t="s">
        <v>27</v>
      </c>
      <c r="G2039">
        <v>4</v>
      </c>
      <c r="H2039" t="s">
        <v>28</v>
      </c>
      <c r="I2039" t="str">
        <f>VLOOKUP(H2039,CODE_SHEET!$A$2:$G$151,3,FALSE)</f>
        <v>Porites</v>
      </c>
      <c r="J2039" t="str">
        <f>VLOOKUP(H2039,CODE_SHEET!$A$2:$G$151,4,FALSE)</f>
        <v>astreoides</v>
      </c>
      <c r="K2039" s="1">
        <v>12</v>
      </c>
      <c r="L2039" s="1">
        <v>10</v>
      </c>
      <c r="M2039" s="1">
        <v>2</v>
      </c>
      <c r="N2039">
        <f t="shared" si="115"/>
        <v>69.115038378975441</v>
      </c>
      <c r="O2039">
        <v>10</v>
      </c>
      <c r="P2039" t="s">
        <v>29</v>
      </c>
      <c r="Q2039" t="s">
        <v>30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f t="shared" si="113"/>
        <v>0</v>
      </c>
      <c r="Y2039">
        <f t="shared" si="114"/>
        <v>69.115038378975441</v>
      </c>
    </row>
    <row r="2040" spans="1:25">
      <c r="A2040">
        <v>2020</v>
      </c>
      <c r="B2040" t="s">
        <v>70</v>
      </c>
      <c r="C2040">
        <v>5</v>
      </c>
      <c r="D2040" t="s">
        <v>86</v>
      </c>
      <c r="E2040">
        <v>40</v>
      </c>
      <c r="F2040" t="s">
        <v>27</v>
      </c>
      <c r="G2040">
        <v>4</v>
      </c>
      <c r="H2040" t="s">
        <v>33</v>
      </c>
      <c r="I2040" t="str">
        <f>VLOOKUP(H2040,CODE_SHEET!$A$2:$G$151,3,FALSE)</f>
        <v>Agaricia</v>
      </c>
      <c r="J2040" t="str">
        <f>VLOOKUP(H2040,CODE_SHEET!$A$2:$G$151,4,FALSE)</f>
        <v>agaricites</v>
      </c>
      <c r="K2040" s="1">
        <v>20</v>
      </c>
      <c r="L2040" s="1">
        <v>15</v>
      </c>
      <c r="M2040" s="1">
        <v>10</v>
      </c>
      <c r="N2040">
        <f t="shared" si="115"/>
        <v>549.77871437821386</v>
      </c>
      <c r="O2040">
        <v>10</v>
      </c>
      <c r="P2040" t="s">
        <v>29</v>
      </c>
      <c r="Q2040" t="s">
        <v>30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10</v>
      </c>
      <c r="X2040">
        <f t="shared" si="113"/>
        <v>54.977871437821392</v>
      </c>
      <c r="Y2040">
        <f t="shared" si="114"/>
        <v>494.8008429403925</v>
      </c>
    </row>
    <row r="2041" spans="1:25">
      <c r="A2041">
        <v>2020</v>
      </c>
      <c r="B2041" t="s">
        <v>70</v>
      </c>
      <c r="C2041">
        <v>5</v>
      </c>
      <c r="D2041" t="s">
        <v>86</v>
      </c>
      <c r="E2041">
        <v>40</v>
      </c>
      <c r="F2041" t="s">
        <v>27</v>
      </c>
      <c r="G2041">
        <v>4</v>
      </c>
      <c r="H2041" t="s">
        <v>28</v>
      </c>
      <c r="I2041" t="str">
        <f>VLOOKUP(H2041,CODE_SHEET!$A$2:$G$151,3,FALSE)</f>
        <v>Porites</v>
      </c>
      <c r="J2041" t="str">
        <f>VLOOKUP(H2041,CODE_SHEET!$A$2:$G$151,4,FALSE)</f>
        <v>astreoides</v>
      </c>
      <c r="K2041" s="1">
        <v>25</v>
      </c>
      <c r="L2041" s="1">
        <v>12</v>
      </c>
      <c r="M2041" s="1">
        <v>5</v>
      </c>
      <c r="N2041">
        <f t="shared" si="115"/>
        <v>290.59732045705584</v>
      </c>
      <c r="O2041">
        <v>10</v>
      </c>
      <c r="P2041" t="s">
        <v>29</v>
      </c>
      <c r="Q2041" t="s">
        <v>30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f t="shared" si="113"/>
        <v>0</v>
      </c>
      <c r="Y2041">
        <f t="shared" si="114"/>
        <v>290.59732045705584</v>
      </c>
    </row>
    <row r="2042" spans="1:25">
      <c r="A2042">
        <v>2020</v>
      </c>
      <c r="B2042" t="s">
        <v>70</v>
      </c>
      <c r="C2042">
        <v>5</v>
      </c>
      <c r="D2042" t="s">
        <v>86</v>
      </c>
      <c r="E2042">
        <v>40</v>
      </c>
      <c r="F2042" t="s">
        <v>27</v>
      </c>
      <c r="G2042">
        <v>4</v>
      </c>
      <c r="H2042" t="s">
        <v>67</v>
      </c>
      <c r="I2042" t="str">
        <f>VLOOKUP(H2042,CODE_SHEET!$A$2:$G$151,3,FALSE)</f>
        <v>Mycetophellia</v>
      </c>
      <c r="J2042" t="str">
        <f>VLOOKUP(H2042,CODE_SHEET!$A$2:$G$151,4,FALSE)</f>
        <v>aliciae</v>
      </c>
      <c r="K2042" s="1">
        <v>12</v>
      </c>
      <c r="L2042" s="1">
        <v>10</v>
      </c>
      <c r="M2042" s="1">
        <v>2</v>
      </c>
      <c r="N2042">
        <f t="shared" si="115"/>
        <v>69.115038378975441</v>
      </c>
      <c r="O2042">
        <v>10</v>
      </c>
      <c r="P2042" t="s">
        <v>29</v>
      </c>
      <c r="Q2042" t="s">
        <v>30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f t="shared" si="113"/>
        <v>0</v>
      </c>
      <c r="Y2042">
        <f t="shared" si="114"/>
        <v>69.115038378975441</v>
      </c>
    </row>
    <row r="2043" spans="1:25">
      <c r="A2043">
        <v>2020</v>
      </c>
      <c r="B2043" t="s">
        <v>70</v>
      </c>
      <c r="C2043">
        <v>5</v>
      </c>
      <c r="D2043" t="s">
        <v>86</v>
      </c>
      <c r="E2043">
        <v>40</v>
      </c>
      <c r="F2043" t="s">
        <v>27</v>
      </c>
      <c r="G2043">
        <v>4</v>
      </c>
      <c r="H2043" t="s">
        <v>33</v>
      </c>
      <c r="I2043" t="str">
        <f>VLOOKUP(H2043,CODE_SHEET!$A$2:$G$151,3,FALSE)</f>
        <v>Agaricia</v>
      </c>
      <c r="J2043" t="str">
        <f>VLOOKUP(H2043,CODE_SHEET!$A$2:$G$151,4,FALSE)</f>
        <v>agaricites</v>
      </c>
      <c r="K2043" s="1">
        <v>10</v>
      </c>
      <c r="L2043" s="1">
        <v>6</v>
      </c>
      <c r="M2043" s="1">
        <v>1</v>
      </c>
      <c r="N2043">
        <f t="shared" si="115"/>
        <v>25.132741228718345</v>
      </c>
      <c r="O2043">
        <v>10</v>
      </c>
      <c r="P2043" t="s">
        <v>29</v>
      </c>
      <c r="Q2043" t="s">
        <v>30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f t="shared" si="113"/>
        <v>0</v>
      </c>
      <c r="Y2043">
        <f t="shared" si="114"/>
        <v>25.132741228718345</v>
      </c>
    </row>
    <row r="2044" spans="1:25">
      <c r="A2044">
        <v>2020</v>
      </c>
      <c r="B2044" t="s">
        <v>70</v>
      </c>
      <c r="C2044">
        <v>5</v>
      </c>
      <c r="D2044" t="s">
        <v>86</v>
      </c>
      <c r="E2044">
        <v>40</v>
      </c>
      <c r="F2044" t="s">
        <v>27</v>
      </c>
      <c r="G2044">
        <v>4</v>
      </c>
      <c r="H2044" t="s">
        <v>28</v>
      </c>
      <c r="I2044" t="str">
        <f>VLOOKUP(H2044,CODE_SHEET!$A$2:$G$151,3,FALSE)</f>
        <v>Porites</v>
      </c>
      <c r="J2044" t="str">
        <f>VLOOKUP(H2044,CODE_SHEET!$A$2:$G$151,4,FALSE)</f>
        <v>astreoides</v>
      </c>
      <c r="K2044" s="1">
        <v>10</v>
      </c>
      <c r="L2044" s="1">
        <v>10</v>
      </c>
      <c r="M2044" s="1">
        <v>8</v>
      </c>
      <c r="N2044">
        <f t="shared" si="115"/>
        <v>251.32741228718345</v>
      </c>
      <c r="O2044">
        <v>10</v>
      </c>
      <c r="P2044" t="s">
        <v>29</v>
      </c>
      <c r="Q2044" t="s">
        <v>30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f t="shared" si="113"/>
        <v>0</v>
      </c>
      <c r="Y2044">
        <f t="shared" si="114"/>
        <v>251.32741228718345</v>
      </c>
    </row>
    <row r="2045" spans="1:25">
      <c r="A2045">
        <v>2020</v>
      </c>
      <c r="B2045" t="s">
        <v>70</v>
      </c>
      <c r="C2045">
        <v>5</v>
      </c>
      <c r="D2045" t="s">
        <v>86</v>
      </c>
      <c r="E2045">
        <v>40</v>
      </c>
      <c r="F2045" t="s">
        <v>27</v>
      </c>
      <c r="G2045">
        <v>4</v>
      </c>
      <c r="H2045" t="s">
        <v>28</v>
      </c>
      <c r="I2045" t="str">
        <f>VLOOKUP(H2045,CODE_SHEET!$A$2:$G$151,3,FALSE)</f>
        <v>Porites</v>
      </c>
      <c r="J2045" t="str">
        <f>VLOOKUP(H2045,CODE_SHEET!$A$2:$G$151,4,FALSE)</f>
        <v>astreoides</v>
      </c>
      <c r="K2045" s="1">
        <v>45</v>
      </c>
      <c r="L2045" s="1">
        <v>35</v>
      </c>
      <c r="M2045" s="1">
        <v>15</v>
      </c>
      <c r="N2045">
        <f t="shared" si="115"/>
        <v>1884.9555921538758</v>
      </c>
      <c r="O2045">
        <v>10</v>
      </c>
      <c r="P2045" t="s">
        <v>29</v>
      </c>
      <c r="Q2045" t="s">
        <v>30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60</v>
      </c>
      <c r="X2045">
        <f t="shared" si="113"/>
        <v>1130.9733552923256</v>
      </c>
      <c r="Y2045">
        <f t="shared" si="114"/>
        <v>753.98223686155029</v>
      </c>
    </row>
    <row r="2046" spans="1:25">
      <c r="A2046">
        <v>2020</v>
      </c>
      <c r="B2046" t="s">
        <v>70</v>
      </c>
      <c r="C2046">
        <v>5</v>
      </c>
      <c r="D2046" t="s">
        <v>86</v>
      </c>
      <c r="E2046">
        <v>40</v>
      </c>
      <c r="F2046" t="s">
        <v>27</v>
      </c>
      <c r="G2046">
        <v>4</v>
      </c>
      <c r="H2046" t="s">
        <v>33</v>
      </c>
      <c r="I2046" t="str">
        <f>VLOOKUP(H2046,CODE_SHEET!$A$2:$G$151,3,FALSE)</f>
        <v>Agaricia</v>
      </c>
      <c r="J2046" t="str">
        <f>VLOOKUP(H2046,CODE_SHEET!$A$2:$G$151,4,FALSE)</f>
        <v>agaricites</v>
      </c>
      <c r="K2046" s="1">
        <v>25</v>
      </c>
      <c r="L2046" s="1">
        <v>3</v>
      </c>
      <c r="M2046" s="1">
        <v>10</v>
      </c>
      <c r="N2046">
        <f t="shared" si="115"/>
        <v>439.82297150257108</v>
      </c>
      <c r="O2046">
        <v>10</v>
      </c>
      <c r="P2046" t="s">
        <v>29</v>
      </c>
      <c r="Q2046" t="s">
        <v>30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5</v>
      </c>
      <c r="X2046">
        <f t="shared" si="113"/>
        <v>21.991148575128555</v>
      </c>
      <c r="Y2046">
        <f t="shared" si="114"/>
        <v>417.83182292744254</v>
      </c>
    </row>
    <row r="2047" spans="1:25">
      <c r="A2047">
        <v>2020</v>
      </c>
      <c r="B2047" t="s">
        <v>70</v>
      </c>
      <c r="C2047">
        <v>5</v>
      </c>
      <c r="D2047" t="s">
        <v>86</v>
      </c>
      <c r="E2047">
        <v>40</v>
      </c>
      <c r="F2047" t="s">
        <v>27</v>
      </c>
      <c r="G2047">
        <v>4</v>
      </c>
      <c r="H2047" t="s">
        <v>33</v>
      </c>
      <c r="I2047" t="str">
        <f>VLOOKUP(H2047,CODE_SHEET!$A$2:$G$151,3,FALSE)</f>
        <v>Agaricia</v>
      </c>
      <c r="J2047" t="str">
        <f>VLOOKUP(H2047,CODE_SHEET!$A$2:$G$151,4,FALSE)</f>
        <v>agaricites</v>
      </c>
      <c r="K2047" s="1">
        <v>30</v>
      </c>
      <c r="L2047" s="1">
        <v>12</v>
      </c>
      <c r="M2047" s="1">
        <v>15</v>
      </c>
      <c r="N2047">
        <f t="shared" si="115"/>
        <v>989.60168588078477</v>
      </c>
      <c r="O2047">
        <v>10</v>
      </c>
      <c r="P2047" t="s">
        <v>29</v>
      </c>
      <c r="Q2047" t="s">
        <v>30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5</v>
      </c>
      <c r="X2047">
        <f t="shared" si="113"/>
        <v>49.480084294039244</v>
      </c>
      <c r="Y2047">
        <f t="shared" si="114"/>
        <v>940.12160158674556</v>
      </c>
    </row>
    <row r="2048" spans="1:25">
      <c r="A2048">
        <v>2020</v>
      </c>
      <c r="B2048" t="s">
        <v>70</v>
      </c>
      <c r="C2048">
        <v>5</v>
      </c>
      <c r="D2048" t="s">
        <v>86</v>
      </c>
      <c r="E2048">
        <v>40</v>
      </c>
      <c r="F2048" t="s">
        <v>27</v>
      </c>
      <c r="G2048">
        <v>4</v>
      </c>
      <c r="H2048" t="s">
        <v>33</v>
      </c>
      <c r="I2048" t="str">
        <f>VLOOKUP(H2048,CODE_SHEET!$A$2:$G$151,3,FALSE)</f>
        <v>Agaricia</v>
      </c>
      <c r="J2048" t="str">
        <f>VLOOKUP(H2048,CODE_SHEET!$A$2:$G$151,4,FALSE)</f>
        <v>agaricites</v>
      </c>
      <c r="K2048" s="1">
        <v>15</v>
      </c>
      <c r="L2048" s="1">
        <v>10</v>
      </c>
      <c r="M2048" s="1">
        <v>25</v>
      </c>
      <c r="N2048">
        <f t="shared" si="115"/>
        <v>981.74770424681037</v>
      </c>
      <c r="O2048">
        <v>10</v>
      </c>
      <c r="P2048" t="s">
        <v>29</v>
      </c>
      <c r="Q2048" t="s">
        <v>30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10</v>
      </c>
      <c r="X2048">
        <f t="shared" si="113"/>
        <v>98.174770424681043</v>
      </c>
      <c r="Y2048">
        <f t="shared" si="114"/>
        <v>883.57293382212936</v>
      </c>
    </row>
    <row r="2049" spans="1:25">
      <c r="A2049">
        <v>2020</v>
      </c>
      <c r="B2049" t="s">
        <v>70</v>
      </c>
      <c r="C2049">
        <v>5</v>
      </c>
      <c r="D2049" t="s">
        <v>86</v>
      </c>
      <c r="E2049">
        <v>40</v>
      </c>
      <c r="F2049" t="s">
        <v>27</v>
      </c>
      <c r="G2049">
        <v>4</v>
      </c>
      <c r="H2049" t="s">
        <v>28</v>
      </c>
      <c r="I2049" t="str">
        <f>VLOOKUP(H2049,CODE_SHEET!$A$2:$G$151,3,FALSE)</f>
        <v>Porites</v>
      </c>
      <c r="J2049" t="str">
        <f>VLOOKUP(H2049,CODE_SHEET!$A$2:$G$151,4,FALSE)</f>
        <v>astreoides</v>
      </c>
      <c r="K2049" s="1">
        <v>12</v>
      </c>
      <c r="L2049" s="1">
        <v>8</v>
      </c>
      <c r="M2049" s="1">
        <v>4</v>
      </c>
      <c r="N2049">
        <f t="shared" si="115"/>
        <v>125.66370614359172</v>
      </c>
      <c r="O2049">
        <v>10</v>
      </c>
      <c r="P2049" t="s">
        <v>29</v>
      </c>
      <c r="Q2049" t="s">
        <v>30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f t="shared" si="113"/>
        <v>0</v>
      </c>
      <c r="Y2049">
        <f t="shared" si="114"/>
        <v>125.66370614359172</v>
      </c>
    </row>
    <row r="2050" spans="1:25">
      <c r="A2050">
        <v>2020</v>
      </c>
      <c r="B2050" t="s">
        <v>70</v>
      </c>
      <c r="C2050">
        <v>5</v>
      </c>
      <c r="D2050" t="s">
        <v>86</v>
      </c>
      <c r="E2050">
        <v>40</v>
      </c>
      <c r="F2050" t="s">
        <v>27</v>
      </c>
      <c r="G2050">
        <v>4</v>
      </c>
      <c r="H2050" t="s">
        <v>63</v>
      </c>
      <c r="I2050" t="str">
        <f>VLOOKUP(H2050,CODE_SHEET!$A$2:$G$151,3,FALSE)</f>
        <v>Agaricia</v>
      </c>
      <c r="J2050" t="str">
        <f>VLOOKUP(H2050,CODE_SHEET!$A$2:$G$151,4,FALSE)</f>
        <v>larmarcki</v>
      </c>
      <c r="K2050" s="1">
        <v>20</v>
      </c>
      <c r="L2050" s="1">
        <v>10</v>
      </c>
      <c r="M2050" s="1">
        <v>8</v>
      </c>
      <c r="N2050">
        <f t="shared" si="115"/>
        <v>376.99111843077515</v>
      </c>
      <c r="O2050">
        <v>10</v>
      </c>
      <c r="P2050" t="s">
        <v>29</v>
      </c>
      <c r="Q2050" t="s">
        <v>30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40</v>
      </c>
      <c r="X2050">
        <f t="shared" si="113"/>
        <v>150.79644737231007</v>
      </c>
      <c r="Y2050">
        <f t="shared" si="114"/>
        <v>226.19467105846508</v>
      </c>
    </row>
    <row r="2051" spans="1:25">
      <c r="A2051">
        <v>2020</v>
      </c>
      <c r="B2051" t="s">
        <v>70</v>
      </c>
      <c r="C2051">
        <v>5</v>
      </c>
      <c r="D2051" t="s">
        <v>86</v>
      </c>
      <c r="E2051">
        <v>40</v>
      </c>
      <c r="F2051" t="s">
        <v>27</v>
      </c>
      <c r="G2051">
        <v>4</v>
      </c>
      <c r="H2051" t="s">
        <v>44</v>
      </c>
      <c r="I2051" t="str">
        <f>VLOOKUP(H2051,CODE_SHEET!$A$2:$G$151,3,FALSE)</f>
        <v>Madracis</v>
      </c>
      <c r="J2051" t="str">
        <f>VLOOKUP(H2051,CODE_SHEET!$A$2:$G$151,4,FALSE)</f>
        <v>decactis</v>
      </c>
      <c r="K2051" s="1">
        <v>10</v>
      </c>
      <c r="L2051" s="1">
        <v>10</v>
      </c>
      <c r="M2051" s="1">
        <v>2</v>
      </c>
      <c r="N2051">
        <f t="shared" si="115"/>
        <v>62.831853071795862</v>
      </c>
      <c r="O2051">
        <v>10</v>
      </c>
      <c r="P2051" t="s">
        <v>29</v>
      </c>
      <c r="Q2051" t="s">
        <v>30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f t="shared" si="113"/>
        <v>0</v>
      </c>
      <c r="Y2051">
        <f t="shared" si="114"/>
        <v>62.831853071795862</v>
      </c>
    </row>
    <row r="2052" spans="1:25">
      <c r="A2052">
        <v>2020</v>
      </c>
      <c r="B2052" t="s">
        <v>70</v>
      </c>
      <c r="C2052">
        <v>5</v>
      </c>
      <c r="D2052" t="s">
        <v>86</v>
      </c>
      <c r="E2052">
        <v>40</v>
      </c>
      <c r="F2052" t="s">
        <v>27</v>
      </c>
      <c r="G2052">
        <v>4</v>
      </c>
      <c r="H2052" t="s">
        <v>34</v>
      </c>
      <c r="I2052" t="str">
        <f>VLOOKUP(H2052,CODE_SHEET!$A$2:$G$151,3,FALSE)</f>
        <v>Orbicella</v>
      </c>
      <c r="J2052" t="str">
        <f>VLOOKUP(H2052,CODE_SHEET!$A$2:$G$151,4,FALSE)</f>
        <v>annularis</v>
      </c>
      <c r="K2052" s="1">
        <v>20</v>
      </c>
      <c r="L2052" s="1">
        <v>35</v>
      </c>
      <c r="M2052" s="1">
        <v>10</v>
      </c>
      <c r="N2052">
        <f t="shared" si="115"/>
        <v>863.93797973719302</v>
      </c>
      <c r="O2052">
        <v>10</v>
      </c>
      <c r="P2052" t="s">
        <v>29</v>
      </c>
      <c r="Q2052" t="s">
        <v>30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15</v>
      </c>
      <c r="X2052">
        <f t="shared" si="113"/>
        <v>129.59069696057895</v>
      </c>
      <c r="Y2052">
        <f t="shared" si="114"/>
        <v>734.34728277661407</v>
      </c>
    </row>
    <row r="2053" spans="1:25">
      <c r="A2053">
        <v>2020</v>
      </c>
      <c r="B2053" t="s">
        <v>70</v>
      </c>
      <c r="C2053">
        <v>5</v>
      </c>
      <c r="D2053" t="s">
        <v>86</v>
      </c>
      <c r="E2053">
        <v>40</v>
      </c>
      <c r="F2053" t="s">
        <v>27</v>
      </c>
      <c r="G2053">
        <v>4</v>
      </c>
      <c r="H2053" t="s">
        <v>31</v>
      </c>
      <c r="I2053" t="str">
        <f>VLOOKUP(H2053,CODE_SHEET!$A$2:$G$151,3,FALSE)</f>
        <v>Siderastrea</v>
      </c>
      <c r="J2053" t="str">
        <f>VLOOKUP(H2053,CODE_SHEET!$A$2:$G$151,4,FALSE)</f>
        <v>siderea</v>
      </c>
      <c r="K2053" s="1">
        <v>10</v>
      </c>
      <c r="L2053" s="1">
        <v>6</v>
      </c>
      <c r="M2053" s="1">
        <v>4</v>
      </c>
      <c r="N2053">
        <f t="shared" si="115"/>
        <v>100.53096491487338</v>
      </c>
      <c r="O2053">
        <v>10</v>
      </c>
      <c r="P2053" t="s">
        <v>29</v>
      </c>
      <c r="Q2053" t="s">
        <v>30</v>
      </c>
      <c r="R2053">
        <v>100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f t="shared" si="113"/>
        <v>0</v>
      </c>
      <c r="Y2053">
        <f t="shared" si="114"/>
        <v>100.53096491487338</v>
      </c>
    </row>
    <row r="2054" spans="1:25">
      <c r="A2054">
        <v>2020</v>
      </c>
      <c r="B2054" t="s">
        <v>70</v>
      </c>
      <c r="C2054">
        <v>5</v>
      </c>
      <c r="D2054" t="s">
        <v>86</v>
      </c>
      <c r="E2054">
        <v>40</v>
      </c>
      <c r="F2054" t="s">
        <v>27</v>
      </c>
      <c r="G2054">
        <v>4</v>
      </c>
      <c r="H2054" t="s">
        <v>33</v>
      </c>
      <c r="I2054" t="str">
        <f>VLOOKUP(H2054,CODE_SHEET!$A$2:$G$151,3,FALSE)</f>
        <v>Agaricia</v>
      </c>
      <c r="J2054" t="str">
        <f>VLOOKUP(H2054,CODE_SHEET!$A$2:$G$151,4,FALSE)</f>
        <v>agaricites</v>
      </c>
      <c r="K2054" s="1">
        <v>12</v>
      </c>
      <c r="L2054" s="1">
        <v>12</v>
      </c>
      <c r="M2054" s="1">
        <v>1</v>
      </c>
      <c r="N2054">
        <f t="shared" si="115"/>
        <v>37.699111843077517</v>
      </c>
      <c r="O2054">
        <v>10</v>
      </c>
      <c r="P2054" t="s">
        <v>29</v>
      </c>
      <c r="Q2054" t="s">
        <v>30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f t="shared" si="113"/>
        <v>0</v>
      </c>
      <c r="Y2054">
        <f t="shared" si="114"/>
        <v>37.699111843077517</v>
      </c>
    </row>
    <row r="2055" spans="1:25">
      <c r="A2055">
        <v>2020</v>
      </c>
      <c r="B2055" t="s">
        <v>70</v>
      </c>
      <c r="C2055">
        <v>5</v>
      </c>
      <c r="D2055" t="s">
        <v>86</v>
      </c>
      <c r="E2055">
        <v>40</v>
      </c>
      <c r="F2055" t="s">
        <v>27</v>
      </c>
      <c r="G2055">
        <v>4</v>
      </c>
      <c r="H2055" t="s">
        <v>33</v>
      </c>
      <c r="I2055" t="str">
        <f>VLOOKUP(H2055,CODE_SHEET!$A$2:$G$151,3,FALSE)</f>
        <v>Agaricia</v>
      </c>
      <c r="J2055" t="str">
        <f>VLOOKUP(H2055,CODE_SHEET!$A$2:$G$151,4,FALSE)</f>
        <v>agaricites</v>
      </c>
      <c r="K2055" s="1">
        <v>50</v>
      </c>
      <c r="L2055" s="1">
        <v>45</v>
      </c>
      <c r="M2055" s="1">
        <v>45</v>
      </c>
      <c r="N2055">
        <f t="shared" si="115"/>
        <v>6715.1542970481833</v>
      </c>
      <c r="O2055">
        <v>10</v>
      </c>
      <c r="P2055" t="s">
        <v>29</v>
      </c>
      <c r="Q2055" t="s">
        <v>30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30</v>
      </c>
      <c r="X2055">
        <f t="shared" si="113"/>
        <v>2014.5462891144548</v>
      </c>
      <c r="Y2055">
        <f t="shared" si="114"/>
        <v>4700.608007933728</v>
      </c>
    </row>
    <row r="2056" spans="1:25">
      <c r="A2056">
        <v>2020</v>
      </c>
      <c r="B2056" t="s">
        <v>70</v>
      </c>
      <c r="C2056">
        <v>5</v>
      </c>
      <c r="D2056" t="s">
        <v>86</v>
      </c>
      <c r="E2056">
        <v>40</v>
      </c>
      <c r="F2056" t="s">
        <v>27</v>
      </c>
      <c r="G2056">
        <v>4</v>
      </c>
      <c r="H2056" t="s">
        <v>31</v>
      </c>
      <c r="I2056" t="str">
        <f>VLOOKUP(H2056,CODE_SHEET!$A$2:$G$151,3,FALSE)</f>
        <v>Siderastrea</v>
      </c>
      <c r="J2056" t="str">
        <f>VLOOKUP(H2056,CODE_SHEET!$A$2:$G$151,4,FALSE)</f>
        <v>siderea</v>
      </c>
      <c r="K2056" s="1">
        <v>20</v>
      </c>
      <c r="L2056" s="1">
        <v>20</v>
      </c>
      <c r="M2056" s="1">
        <v>12</v>
      </c>
      <c r="N2056">
        <f t="shared" si="115"/>
        <v>753.98223686155029</v>
      </c>
      <c r="O2056">
        <v>10</v>
      </c>
      <c r="P2056" t="s">
        <v>29</v>
      </c>
      <c r="Q2056" t="s">
        <v>30</v>
      </c>
      <c r="R2056">
        <v>100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f t="shared" ref="X2056:X2119" si="116">SUM(U2056:W2056)/100*N2056</f>
        <v>0</v>
      </c>
      <c r="Y2056">
        <f t="shared" ref="Y2056:Y2119" si="117">N2056-X2056</f>
        <v>753.98223686155029</v>
      </c>
    </row>
    <row r="2057" spans="1:25">
      <c r="A2057">
        <v>2020</v>
      </c>
      <c r="B2057" t="s">
        <v>70</v>
      </c>
      <c r="C2057">
        <v>5</v>
      </c>
      <c r="D2057" t="s">
        <v>86</v>
      </c>
      <c r="E2057">
        <v>40</v>
      </c>
      <c r="F2057" t="s">
        <v>27</v>
      </c>
      <c r="G2057">
        <v>4</v>
      </c>
      <c r="H2057" t="s">
        <v>28</v>
      </c>
      <c r="I2057" t="str">
        <f>VLOOKUP(H2057,CODE_SHEET!$A$2:$G$151,3,FALSE)</f>
        <v>Porites</v>
      </c>
      <c r="J2057" t="str">
        <f>VLOOKUP(H2057,CODE_SHEET!$A$2:$G$151,4,FALSE)</f>
        <v>astreoides</v>
      </c>
      <c r="K2057" s="1">
        <v>25</v>
      </c>
      <c r="L2057" s="1">
        <v>20</v>
      </c>
      <c r="M2057" s="1">
        <v>15</v>
      </c>
      <c r="N2057">
        <f t="shared" si="115"/>
        <v>1060.2875205865553</v>
      </c>
      <c r="O2057">
        <v>10</v>
      </c>
      <c r="P2057" t="s">
        <v>29</v>
      </c>
      <c r="Q2057" t="s">
        <v>30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f t="shared" si="116"/>
        <v>0</v>
      </c>
      <c r="Y2057">
        <f t="shared" si="117"/>
        <v>1060.2875205865553</v>
      </c>
    </row>
    <row r="2058" spans="1:25">
      <c r="A2058">
        <v>2020</v>
      </c>
      <c r="B2058" t="s">
        <v>70</v>
      </c>
      <c r="C2058">
        <v>5</v>
      </c>
      <c r="D2058" t="s">
        <v>86</v>
      </c>
      <c r="E2058">
        <v>40</v>
      </c>
      <c r="F2058" t="s">
        <v>27</v>
      </c>
      <c r="G2058">
        <v>4</v>
      </c>
      <c r="H2058" t="s">
        <v>28</v>
      </c>
      <c r="I2058" t="str">
        <f>VLOOKUP(H2058,CODE_SHEET!$A$2:$G$151,3,FALSE)</f>
        <v>Porites</v>
      </c>
      <c r="J2058" t="str">
        <f>VLOOKUP(H2058,CODE_SHEET!$A$2:$G$151,4,FALSE)</f>
        <v>astreoides</v>
      </c>
      <c r="K2058" s="1">
        <v>25</v>
      </c>
      <c r="L2058" s="1">
        <v>15</v>
      </c>
      <c r="M2058" s="1">
        <v>10</v>
      </c>
      <c r="N2058">
        <f t="shared" si="115"/>
        <v>628.31853071795865</v>
      </c>
      <c r="O2058">
        <v>10</v>
      </c>
      <c r="P2058" t="s">
        <v>29</v>
      </c>
      <c r="Q2058" t="s">
        <v>30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10</v>
      </c>
      <c r="X2058">
        <f t="shared" si="116"/>
        <v>62.831853071795869</v>
      </c>
      <c r="Y2058">
        <f t="shared" si="117"/>
        <v>565.48667764616278</v>
      </c>
    </row>
    <row r="2059" spans="1:25">
      <c r="A2059">
        <v>2020</v>
      </c>
      <c r="B2059" t="s">
        <v>70</v>
      </c>
      <c r="C2059">
        <v>5</v>
      </c>
      <c r="D2059" t="s">
        <v>86</v>
      </c>
      <c r="E2059">
        <v>40</v>
      </c>
      <c r="F2059" t="s">
        <v>27</v>
      </c>
      <c r="G2059">
        <v>4</v>
      </c>
      <c r="H2059" t="s">
        <v>33</v>
      </c>
      <c r="I2059" t="str">
        <f>VLOOKUP(H2059,CODE_SHEET!$A$2:$G$151,3,FALSE)</f>
        <v>Agaricia</v>
      </c>
      <c r="J2059" t="str">
        <f>VLOOKUP(H2059,CODE_SHEET!$A$2:$G$151,4,FALSE)</f>
        <v>agaricites</v>
      </c>
      <c r="K2059" s="1">
        <v>35</v>
      </c>
      <c r="L2059" s="1">
        <v>25</v>
      </c>
      <c r="M2059" s="1">
        <v>35</v>
      </c>
      <c r="N2059">
        <f t="shared" si="115"/>
        <v>3298.6722862692832</v>
      </c>
      <c r="O2059">
        <v>10</v>
      </c>
      <c r="P2059" t="s">
        <v>29</v>
      </c>
      <c r="Q2059" t="s">
        <v>30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30</v>
      </c>
      <c r="X2059">
        <f t="shared" si="116"/>
        <v>989.60168588078488</v>
      </c>
      <c r="Y2059">
        <f t="shared" si="117"/>
        <v>2309.0706003884984</v>
      </c>
    </row>
    <row r="2060" spans="1:25">
      <c r="A2060">
        <v>2020</v>
      </c>
      <c r="B2060" t="s">
        <v>70</v>
      </c>
      <c r="C2060">
        <v>5</v>
      </c>
      <c r="D2060" t="s">
        <v>86</v>
      </c>
      <c r="E2060">
        <v>40</v>
      </c>
      <c r="F2060" t="s">
        <v>27</v>
      </c>
      <c r="G2060">
        <v>4</v>
      </c>
      <c r="H2060" t="s">
        <v>31</v>
      </c>
      <c r="I2060" t="str">
        <f>VLOOKUP(H2060,CODE_SHEET!$A$2:$G$151,3,FALSE)</f>
        <v>Siderastrea</v>
      </c>
      <c r="J2060" t="str">
        <f>VLOOKUP(H2060,CODE_SHEET!$A$2:$G$151,4,FALSE)</f>
        <v>siderea</v>
      </c>
      <c r="K2060" s="1">
        <v>80</v>
      </c>
      <c r="L2060" s="1">
        <v>50</v>
      </c>
      <c r="M2060" s="1">
        <v>20</v>
      </c>
      <c r="N2060">
        <f t="shared" si="115"/>
        <v>4084.0704496667313</v>
      </c>
      <c r="O2060">
        <v>10</v>
      </c>
      <c r="P2060" t="s">
        <v>29</v>
      </c>
      <c r="Q2060" t="s">
        <v>30</v>
      </c>
      <c r="R2060">
        <v>100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f t="shared" si="116"/>
        <v>0</v>
      </c>
      <c r="Y2060">
        <f t="shared" si="117"/>
        <v>4084.0704496667313</v>
      </c>
    </row>
    <row r="2061" spans="1:25">
      <c r="A2061">
        <v>2020</v>
      </c>
      <c r="B2061" t="s">
        <v>70</v>
      </c>
      <c r="C2061">
        <v>5</v>
      </c>
      <c r="D2061" t="s">
        <v>86</v>
      </c>
      <c r="E2061">
        <v>40</v>
      </c>
      <c r="F2061" t="s">
        <v>27</v>
      </c>
      <c r="G2061">
        <v>4</v>
      </c>
      <c r="H2061" t="s">
        <v>33</v>
      </c>
      <c r="I2061" t="str">
        <f>VLOOKUP(H2061,CODE_SHEET!$A$2:$G$151,3,FALSE)</f>
        <v>Agaricia</v>
      </c>
      <c r="J2061" t="str">
        <f>VLOOKUP(H2061,CODE_SHEET!$A$2:$G$151,4,FALSE)</f>
        <v>agaricites</v>
      </c>
      <c r="K2061" s="1">
        <v>12</v>
      </c>
      <c r="L2061" s="1">
        <v>12</v>
      </c>
      <c r="M2061" s="1">
        <v>1</v>
      </c>
      <c r="N2061">
        <f t="shared" si="115"/>
        <v>37.699111843077517</v>
      </c>
      <c r="O2061">
        <v>10</v>
      </c>
      <c r="P2061" t="s">
        <v>29</v>
      </c>
      <c r="Q2061" t="s">
        <v>30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f t="shared" si="116"/>
        <v>0</v>
      </c>
      <c r="Y2061">
        <f t="shared" si="117"/>
        <v>37.699111843077517</v>
      </c>
    </row>
    <row r="2062" spans="1:25">
      <c r="A2062">
        <v>2020</v>
      </c>
      <c r="B2062" t="s">
        <v>70</v>
      </c>
      <c r="C2062">
        <v>5</v>
      </c>
      <c r="D2062" t="s">
        <v>86</v>
      </c>
      <c r="E2062">
        <v>40</v>
      </c>
      <c r="F2062" t="s">
        <v>27</v>
      </c>
      <c r="G2062">
        <v>4</v>
      </c>
      <c r="H2062" t="s">
        <v>31</v>
      </c>
      <c r="I2062" t="str">
        <f>VLOOKUP(H2062,CODE_SHEET!$A$2:$G$151,3,FALSE)</f>
        <v>Siderastrea</v>
      </c>
      <c r="J2062" t="str">
        <f>VLOOKUP(H2062,CODE_SHEET!$A$2:$G$151,4,FALSE)</f>
        <v>siderea</v>
      </c>
      <c r="K2062" s="1">
        <v>18</v>
      </c>
      <c r="L2062" s="1">
        <v>12</v>
      </c>
      <c r="M2062" s="1">
        <v>10</v>
      </c>
      <c r="N2062">
        <f t="shared" si="115"/>
        <v>471.23889803846896</v>
      </c>
      <c r="O2062">
        <v>10</v>
      </c>
      <c r="P2062" t="s">
        <v>29</v>
      </c>
      <c r="Q2062" t="s">
        <v>30</v>
      </c>
      <c r="R2062">
        <v>100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f t="shared" si="116"/>
        <v>0</v>
      </c>
      <c r="Y2062">
        <f t="shared" si="117"/>
        <v>471.23889803846896</v>
      </c>
    </row>
    <row r="2063" spans="1:25">
      <c r="A2063">
        <v>2020</v>
      </c>
      <c r="B2063" t="s">
        <v>70</v>
      </c>
      <c r="C2063">
        <v>5</v>
      </c>
      <c r="D2063" t="s">
        <v>86</v>
      </c>
      <c r="E2063">
        <v>40</v>
      </c>
      <c r="F2063" t="s">
        <v>27</v>
      </c>
      <c r="G2063">
        <v>4</v>
      </c>
      <c r="H2063" t="s">
        <v>33</v>
      </c>
      <c r="I2063" t="str">
        <f>VLOOKUP(H2063,CODE_SHEET!$A$2:$G$151,3,FALSE)</f>
        <v>Agaricia</v>
      </c>
      <c r="J2063" t="str">
        <f>VLOOKUP(H2063,CODE_SHEET!$A$2:$G$151,4,FALSE)</f>
        <v>agaricites</v>
      </c>
      <c r="K2063" s="1">
        <v>20</v>
      </c>
      <c r="L2063" s="1">
        <v>15</v>
      </c>
      <c r="M2063" s="1">
        <v>5</v>
      </c>
      <c r="N2063">
        <f t="shared" ref="N2063:N2069" si="118">PI()*(K2063/2)*M2063+PI()*(L2063/2)*M2063</f>
        <v>274.88935718910693</v>
      </c>
      <c r="O2063">
        <v>10</v>
      </c>
      <c r="P2063" t="s">
        <v>29</v>
      </c>
      <c r="Q2063" t="s">
        <v>30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15</v>
      </c>
      <c r="X2063">
        <f t="shared" si="116"/>
        <v>41.233403578366037</v>
      </c>
      <c r="Y2063">
        <f t="shared" si="117"/>
        <v>233.65595361074088</v>
      </c>
    </row>
    <row r="2064" spans="1:25">
      <c r="A2064">
        <v>2020</v>
      </c>
      <c r="B2064" t="s">
        <v>70</v>
      </c>
      <c r="C2064">
        <v>5</v>
      </c>
      <c r="D2064" t="s">
        <v>86</v>
      </c>
      <c r="E2064">
        <v>40</v>
      </c>
      <c r="F2064" t="s">
        <v>27</v>
      </c>
      <c r="G2064">
        <v>4</v>
      </c>
      <c r="H2064" t="s">
        <v>34</v>
      </c>
      <c r="I2064" t="str">
        <f>VLOOKUP(H2064,CODE_SHEET!$A$2:$G$151,3,FALSE)</f>
        <v>Orbicella</v>
      </c>
      <c r="J2064" t="str">
        <f>VLOOKUP(H2064,CODE_SHEET!$A$2:$G$151,4,FALSE)</f>
        <v>annularis</v>
      </c>
      <c r="K2064" s="1">
        <v>40</v>
      </c>
      <c r="L2064" s="1">
        <v>25</v>
      </c>
      <c r="M2064" s="1">
        <v>20</v>
      </c>
      <c r="N2064">
        <f t="shared" si="118"/>
        <v>2042.0352248333656</v>
      </c>
      <c r="O2064">
        <v>10</v>
      </c>
      <c r="P2064" t="s">
        <v>29</v>
      </c>
      <c r="Q2064" t="s">
        <v>30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f t="shared" si="116"/>
        <v>0</v>
      </c>
      <c r="Y2064">
        <f t="shared" si="117"/>
        <v>2042.0352248333656</v>
      </c>
    </row>
    <row r="2065" spans="1:25">
      <c r="A2065">
        <v>2020</v>
      </c>
      <c r="B2065" t="s">
        <v>70</v>
      </c>
      <c r="C2065">
        <v>5</v>
      </c>
      <c r="D2065" t="s">
        <v>86</v>
      </c>
      <c r="E2065">
        <v>40</v>
      </c>
      <c r="F2065" t="s">
        <v>27</v>
      </c>
      <c r="G2065">
        <v>4</v>
      </c>
      <c r="H2065" t="s">
        <v>31</v>
      </c>
      <c r="I2065" t="str">
        <f>VLOOKUP(H2065,CODE_SHEET!$A$2:$G$151,3,FALSE)</f>
        <v>Siderastrea</v>
      </c>
      <c r="J2065" t="str">
        <f>VLOOKUP(H2065,CODE_SHEET!$A$2:$G$151,4,FALSE)</f>
        <v>siderea</v>
      </c>
      <c r="K2065" s="1">
        <v>15</v>
      </c>
      <c r="L2065" s="1">
        <v>15</v>
      </c>
      <c r="M2065" s="1">
        <v>6</v>
      </c>
      <c r="N2065">
        <f t="shared" si="118"/>
        <v>282.74333882308133</v>
      </c>
      <c r="O2065">
        <v>10</v>
      </c>
      <c r="P2065" t="s">
        <v>29</v>
      </c>
      <c r="Q2065" t="s">
        <v>30</v>
      </c>
      <c r="R2065">
        <v>100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f t="shared" si="116"/>
        <v>0</v>
      </c>
      <c r="Y2065">
        <f t="shared" si="117"/>
        <v>282.74333882308133</v>
      </c>
    </row>
    <row r="2066" spans="1:25">
      <c r="A2066">
        <v>2020</v>
      </c>
      <c r="B2066" t="s">
        <v>70</v>
      </c>
      <c r="C2066">
        <v>5</v>
      </c>
      <c r="D2066" t="s">
        <v>86</v>
      </c>
      <c r="E2066">
        <v>40</v>
      </c>
      <c r="F2066" t="s">
        <v>27</v>
      </c>
      <c r="G2066">
        <v>4</v>
      </c>
      <c r="H2066" t="s">
        <v>33</v>
      </c>
      <c r="I2066" t="str">
        <f>VLOOKUP(H2066,CODE_SHEET!$A$2:$G$151,3,FALSE)</f>
        <v>Agaricia</v>
      </c>
      <c r="J2066" t="str">
        <f>VLOOKUP(H2066,CODE_SHEET!$A$2:$G$151,4,FALSE)</f>
        <v>agaricites</v>
      </c>
      <c r="K2066" s="1">
        <v>30</v>
      </c>
      <c r="L2066" s="1">
        <v>15</v>
      </c>
      <c r="M2066" s="1">
        <v>10</v>
      </c>
      <c r="N2066">
        <f t="shared" si="118"/>
        <v>706.85834705770344</v>
      </c>
      <c r="O2066">
        <v>10</v>
      </c>
      <c r="P2066" t="s">
        <v>29</v>
      </c>
      <c r="Q2066" t="s">
        <v>30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f t="shared" si="116"/>
        <v>0</v>
      </c>
      <c r="Y2066">
        <f t="shared" si="117"/>
        <v>706.85834705770344</v>
      </c>
    </row>
    <row r="2067" spans="1:25">
      <c r="A2067">
        <v>2020</v>
      </c>
      <c r="B2067" t="s">
        <v>70</v>
      </c>
      <c r="C2067">
        <v>5</v>
      </c>
      <c r="D2067" t="s">
        <v>86</v>
      </c>
      <c r="E2067">
        <v>40</v>
      </c>
      <c r="F2067" t="s">
        <v>27</v>
      </c>
      <c r="G2067">
        <v>4</v>
      </c>
      <c r="H2067" t="s">
        <v>28</v>
      </c>
      <c r="I2067" t="str">
        <f>VLOOKUP(H2067,CODE_SHEET!$A$2:$G$151,3,FALSE)</f>
        <v>Porites</v>
      </c>
      <c r="J2067" t="str">
        <f>VLOOKUP(H2067,CODE_SHEET!$A$2:$G$151,4,FALSE)</f>
        <v>astreoides</v>
      </c>
      <c r="K2067" s="1">
        <v>15</v>
      </c>
      <c r="L2067" s="1">
        <v>15</v>
      </c>
      <c r="M2067" s="1">
        <v>10</v>
      </c>
      <c r="N2067">
        <f t="shared" si="118"/>
        <v>471.23889803846896</v>
      </c>
      <c r="O2067">
        <v>10</v>
      </c>
      <c r="P2067" t="s">
        <v>29</v>
      </c>
      <c r="Q2067" t="s">
        <v>30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f t="shared" si="116"/>
        <v>0</v>
      </c>
      <c r="Y2067">
        <f t="shared" si="117"/>
        <v>471.23889803846896</v>
      </c>
    </row>
    <row r="2068" spans="1:25">
      <c r="A2068">
        <v>2020</v>
      </c>
      <c r="B2068" t="s">
        <v>70</v>
      </c>
      <c r="C2068">
        <v>5</v>
      </c>
      <c r="D2068" t="s">
        <v>86</v>
      </c>
      <c r="E2068">
        <v>40</v>
      </c>
      <c r="F2068" t="s">
        <v>27</v>
      </c>
      <c r="G2068">
        <v>4</v>
      </c>
      <c r="H2068" t="s">
        <v>31</v>
      </c>
      <c r="I2068" t="str">
        <f>VLOOKUP(H2068,CODE_SHEET!$A$2:$G$151,3,FALSE)</f>
        <v>Siderastrea</v>
      </c>
      <c r="J2068" t="str">
        <f>VLOOKUP(H2068,CODE_SHEET!$A$2:$G$151,4,FALSE)</f>
        <v>siderea</v>
      </c>
      <c r="K2068" s="1">
        <v>35</v>
      </c>
      <c r="L2068" s="1">
        <v>15</v>
      </c>
      <c r="M2068" s="1">
        <v>5</v>
      </c>
      <c r="N2068">
        <f t="shared" si="118"/>
        <v>392.69908169872411</v>
      </c>
      <c r="O2068">
        <v>10</v>
      </c>
      <c r="P2068" t="s">
        <v>29</v>
      </c>
      <c r="Q2068" t="s">
        <v>30</v>
      </c>
      <c r="R2068">
        <v>100</v>
      </c>
      <c r="S2068">
        <v>0</v>
      </c>
      <c r="T2068">
        <v>0</v>
      </c>
      <c r="U2068">
        <v>0</v>
      </c>
      <c r="V2068">
        <v>0</v>
      </c>
      <c r="W2068">
        <v>15</v>
      </c>
      <c r="X2068">
        <f t="shared" si="116"/>
        <v>58.904862254808613</v>
      </c>
      <c r="Y2068">
        <f t="shared" si="117"/>
        <v>333.79421944391549</v>
      </c>
    </row>
    <row r="2069" spans="1:25">
      <c r="A2069">
        <v>2020</v>
      </c>
      <c r="B2069" t="s">
        <v>70</v>
      </c>
      <c r="C2069">
        <v>5</v>
      </c>
      <c r="D2069" t="s">
        <v>86</v>
      </c>
      <c r="E2069">
        <v>40</v>
      </c>
      <c r="F2069" t="s">
        <v>27</v>
      </c>
      <c r="G2069">
        <v>4</v>
      </c>
      <c r="H2069" t="s">
        <v>31</v>
      </c>
      <c r="I2069" t="str">
        <f>VLOOKUP(H2069,CODE_SHEET!$A$2:$G$151,3,FALSE)</f>
        <v>Siderastrea</v>
      </c>
      <c r="J2069" t="str">
        <f>VLOOKUP(H2069,CODE_SHEET!$A$2:$G$151,4,FALSE)</f>
        <v>siderea</v>
      </c>
      <c r="K2069" s="1">
        <v>35</v>
      </c>
      <c r="L2069" s="1">
        <v>18</v>
      </c>
      <c r="M2069" s="1">
        <v>18</v>
      </c>
      <c r="N2069">
        <f t="shared" si="118"/>
        <v>1498.5396957623311</v>
      </c>
      <c r="O2069">
        <v>10</v>
      </c>
      <c r="P2069" t="s">
        <v>29</v>
      </c>
      <c r="Q2069" t="s">
        <v>30</v>
      </c>
      <c r="R2069">
        <v>100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f t="shared" si="116"/>
        <v>0</v>
      </c>
      <c r="Y2069">
        <f t="shared" si="117"/>
        <v>1498.5396957623311</v>
      </c>
    </row>
    <row r="2070" spans="1:25">
      <c r="A2070">
        <v>2020</v>
      </c>
      <c r="B2070" t="s">
        <v>25</v>
      </c>
      <c r="C2070">
        <v>28</v>
      </c>
      <c r="D2070" t="s">
        <v>89</v>
      </c>
      <c r="E2070">
        <v>52</v>
      </c>
      <c r="F2070" t="s">
        <v>27</v>
      </c>
      <c r="G2070">
        <v>1</v>
      </c>
      <c r="H2070" t="s">
        <v>39</v>
      </c>
      <c r="I2070" t="str">
        <f>VLOOKUP(H2070,CODE_SHEET!$A$2:$G$151,3,FALSE)</f>
        <v>Orbicella</v>
      </c>
      <c r="J2070" t="str">
        <f>VLOOKUP(H2070,CODE_SHEET!$A$2:$G$151,4,FALSE)</f>
        <v>faveolata</v>
      </c>
      <c r="K2070" s="1">
        <v>20</v>
      </c>
      <c r="L2070" s="1">
        <v>10</v>
      </c>
      <c r="M2070" s="1">
        <v>1</v>
      </c>
      <c r="N2070">
        <f t="shared" si="115"/>
        <v>47.123889803846893</v>
      </c>
      <c r="O2070">
        <v>10</v>
      </c>
      <c r="P2070" t="s">
        <v>29</v>
      </c>
      <c r="Q2070" t="s">
        <v>30</v>
      </c>
      <c r="R2070">
        <v>10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f t="shared" si="116"/>
        <v>0</v>
      </c>
      <c r="Y2070">
        <f t="shared" si="117"/>
        <v>47.123889803846893</v>
      </c>
    </row>
    <row r="2071" spans="1:25">
      <c r="A2071">
        <v>2020</v>
      </c>
      <c r="B2071" t="s">
        <v>25</v>
      </c>
      <c r="C2071">
        <v>28</v>
      </c>
      <c r="D2071" t="s">
        <v>89</v>
      </c>
      <c r="E2071">
        <v>52</v>
      </c>
      <c r="F2071" t="s">
        <v>27</v>
      </c>
      <c r="G2071">
        <v>1</v>
      </c>
      <c r="H2071" t="s">
        <v>31</v>
      </c>
      <c r="I2071" t="str">
        <f>VLOOKUP(H2071,CODE_SHEET!$A$2:$G$151,3,FALSE)</f>
        <v>Siderastrea</v>
      </c>
      <c r="J2071" t="str">
        <f>VLOOKUP(H2071,CODE_SHEET!$A$2:$G$151,4,FALSE)</f>
        <v>siderea</v>
      </c>
      <c r="K2071" s="1">
        <v>20</v>
      </c>
      <c r="L2071" s="1">
        <v>20</v>
      </c>
      <c r="M2071" s="1">
        <v>5</v>
      </c>
      <c r="N2071">
        <f t="shared" si="115"/>
        <v>314.15926535897933</v>
      </c>
      <c r="O2071">
        <v>10</v>
      </c>
      <c r="P2071" t="s">
        <v>29</v>
      </c>
      <c r="Q2071" t="s">
        <v>30</v>
      </c>
      <c r="R2071">
        <v>0</v>
      </c>
      <c r="S2071">
        <v>0</v>
      </c>
      <c r="T2071">
        <v>80</v>
      </c>
      <c r="U2071">
        <v>0</v>
      </c>
      <c r="V2071">
        <v>0</v>
      </c>
      <c r="W2071">
        <v>0</v>
      </c>
      <c r="X2071">
        <f t="shared" si="116"/>
        <v>0</v>
      </c>
      <c r="Y2071">
        <f t="shared" si="117"/>
        <v>314.15926535897933</v>
      </c>
    </row>
    <row r="2072" spans="1:25">
      <c r="A2072">
        <v>2020</v>
      </c>
      <c r="B2072" t="s">
        <v>25</v>
      </c>
      <c r="C2072">
        <v>28</v>
      </c>
      <c r="D2072" t="s">
        <v>89</v>
      </c>
      <c r="E2072">
        <v>52</v>
      </c>
      <c r="F2072" t="s">
        <v>27</v>
      </c>
      <c r="G2072">
        <v>1</v>
      </c>
      <c r="H2072" t="s">
        <v>33</v>
      </c>
      <c r="I2072" t="str">
        <f>VLOOKUP(H2072,CODE_SHEET!$A$2:$G$151,3,FALSE)</f>
        <v>Agaricia</v>
      </c>
      <c r="J2072" t="str">
        <f>VLOOKUP(H2072,CODE_SHEET!$A$2:$G$151,4,FALSE)</f>
        <v>agaricites</v>
      </c>
      <c r="K2072" s="1">
        <v>10</v>
      </c>
      <c r="L2072" s="1">
        <v>10</v>
      </c>
      <c r="M2072" s="1">
        <v>10</v>
      </c>
      <c r="N2072">
        <f t="shared" si="115"/>
        <v>314.15926535897933</v>
      </c>
      <c r="O2072">
        <v>10</v>
      </c>
      <c r="P2072" t="s">
        <v>29</v>
      </c>
      <c r="Q2072" t="s">
        <v>30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f t="shared" si="116"/>
        <v>0</v>
      </c>
      <c r="Y2072">
        <f t="shared" si="117"/>
        <v>314.15926535897933</v>
      </c>
    </row>
    <row r="2073" spans="1:25">
      <c r="A2073">
        <v>2020</v>
      </c>
      <c r="B2073" t="s">
        <v>25</v>
      </c>
      <c r="C2073">
        <v>28</v>
      </c>
      <c r="D2073" t="s">
        <v>89</v>
      </c>
      <c r="E2073">
        <v>52</v>
      </c>
      <c r="F2073" t="s">
        <v>27</v>
      </c>
      <c r="G2073">
        <v>1</v>
      </c>
      <c r="H2073" t="s">
        <v>47</v>
      </c>
      <c r="I2073" t="str">
        <f>VLOOKUP(H2073,CODE_SHEET!$A$2:$G$151,3,FALSE)</f>
        <v>Siderastrea</v>
      </c>
      <c r="J2073" t="str">
        <f>VLOOKUP(H2073,CODE_SHEET!$A$2:$G$151,4,FALSE)</f>
        <v>radians</v>
      </c>
      <c r="K2073" s="1">
        <v>40</v>
      </c>
      <c r="L2073" s="1">
        <v>20</v>
      </c>
      <c r="M2073" s="1">
        <v>25</v>
      </c>
      <c r="N2073">
        <f t="shared" si="115"/>
        <v>2356.1944901923448</v>
      </c>
      <c r="O2073">
        <v>10</v>
      </c>
      <c r="P2073" t="s">
        <v>29</v>
      </c>
      <c r="Q2073" t="s">
        <v>30</v>
      </c>
      <c r="R2073">
        <v>30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f t="shared" si="116"/>
        <v>0</v>
      </c>
      <c r="Y2073">
        <f t="shared" si="117"/>
        <v>2356.1944901923448</v>
      </c>
    </row>
    <row r="2074" spans="1:25">
      <c r="A2074">
        <v>2020</v>
      </c>
      <c r="B2074" t="s">
        <v>25</v>
      </c>
      <c r="C2074">
        <v>28</v>
      </c>
      <c r="D2074" t="s">
        <v>89</v>
      </c>
      <c r="E2074">
        <v>52</v>
      </c>
      <c r="F2074" t="s">
        <v>27</v>
      </c>
      <c r="G2074">
        <v>1</v>
      </c>
      <c r="H2074" t="s">
        <v>28</v>
      </c>
      <c r="I2074" t="str">
        <f>VLOOKUP(H2074,CODE_SHEET!$A$2:$G$151,3,FALSE)</f>
        <v>Porites</v>
      </c>
      <c r="J2074" t="str">
        <f>VLOOKUP(H2074,CODE_SHEET!$A$2:$G$151,4,FALSE)</f>
        <v>astreoides</v>
      </c>
      <c r="K2074" s="1">
        <v>15</v>
      </c>
      <c r="L2074" s="1">
        <v>15</v>
      </c>
      <c r="M2074" s="1">
        <v>10</v>
      </c>
      <c r="N2074">
        <f t="shared" si="115"/>
        <v>471.23889803846896</v>
      </c>
      <c r="O2074">
        <v>10</v>
      </c>
      <c r="P2074" t="s">
        <v>29</v>
      </c>
      <c r="Q2074" t="s">
        <v>30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f t="shared" si="116"/>
        <v>0</v>
      </c>
      <c r="Y2074">
        <f t="shared" si="117"/>
        <v>471.23889803846896</v>
      </c>
    </row>
    <row r="2075" spans="1:25">
      <c r="A2075">
        <v>2020</v>
      </c>
      <c r="B2075" t="s">
        <v>25</v>
      </c>
      <c r="C2075">
        <v>28</v>
      </c>
      <c r="D2075" t="s">
        <v>89</v>
      </c>
      <c r="E2075">
        <v>52</v>
      </c>
      <c r="F2075" t="s">
        <v>27</v>
      </c>
      <c r="G2075">
        <v>1</v>
      </c>
      <c r="H2075" t="s">
        <v>28</v>
      </c>
      <c r="I2075" t="str">
        <f>VLOOKUP(H2075,CODE_SHEET!$A$2:$G$151,3,FALSE)</f>
        <v>Porites</v>
      </c>
      <c r="J2075" t="str">
        <f>VLOOKUP(H2075,CODE_SHEET!$A$2:$G$151,4,FALSE)</f>
        <v>astreoides</v>
      </c>
      <c r="K2075" s="1">
        <v>20</v>
      </c>
      <c r="L2075" s="1">
        <v>15</v>
      </c>
      <c r="M2075" s="1">
        <v>10</v>
      </c>
      <c r="N2075">
        <f t="shared" si="115"/>
        <v>549.77871437821386</v>
      </c>
      <c r="O2075">
        <v>10</v>
      </c>
      <c r="P2075" t="s">
        <v>29</v>
      </c>
      <c r="Q2075" t="s">
        <v>30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f t="shared" si="116"/>
        <v>0</v>
      </c>
      <c r="Y2075">
        <f t="shared" si="117"/>
        <v>549.77871437821386</v>
      </c>
    </row>
    <row r="2076" spans="1:25">
      <c r="A2076">
        <v>2020</v>
      </c>
      <c r="B2076" t="s">
        <v>25</v>
      </c>
      <c r="C2076">
        <v>28</v>
      </c>
      <c r="D2076" t="s">
        <v>89</v>
      </c>
      <c r="E2076">
        <v>52</v>
      </c>
      <c r="F2076" t="s">
        <v>27</v>
      </c>
      <c r="G2076">
        <v>1</v>
      </c>
      <c r="H2076" t="s">
        <v>34</v>
      </c>
      <c r="I2076" t="str">
        <f>VLOOKUP(H2076,CODE_SHEET!$A$2:$G$151,3,FALSE)</f>
        <v>Orbicella</v>
      </c>
      <c r="J2076" t="str">
        <f>VLOOKUP(H2076,CODE_SHEET!$A$2:$G$151,4,FALSE)</f>
        <v>annularis</v>
      </c>
      <c r="K2076" s="1">
        <v>10</v>
      </c>
      <c r="L2076" s="1">
        <v>10</v>
      </c>
      <c r="M2076" s="1">
        <v>10</v>
      </c>
      <c r="N2076">
        <f t="shared" si="115"/>
        <v>314.15926535897933</v>
      </c>
      <c r="O2076">
        <v>10</v>
      </c>
      <c r="P2076" t="s">
        <v>29</v>
      </c>
      <c r="Q2076" t="s">
        <v>30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f t="shared" si="116"/>
        <v>0</v>
      </c>
      <c r="Y2076">
        <f t="shared" si="117"/>
        <v>314.15926535897933</v>
      </c>
    </row>
    <row r="2077" spans="1:25">
      <c r="A2077">
        <v>2020</v>
      </c>
      <c r="B2077" t="s">
        <v>25</v>
      </c>
      <c r="C2077">
        <v>28</v>
      </c>
      <c r="D2077" t="s">
        <v>89</v>
      </c>
      <c r="E2077">
        <v>52</v>
      </c>
      <c r="F2077" t="s">
        <v>27</v>
      </c>
      <c r="G2077">
        <v>1</v>
      </c>
      <c r="H2077" t="s">
        <v>33</v>
      </c>
      <c r="I2077" t="str">
        <f>VLOOKUP(H2077,CODE_SHEET!$A$2:$G$151,3,FALSE)</f>
        <v>Agaricia</v>
      </c>
      <c r="J2077" t="str">
        <f>VLOOKUP(H2077,CODE_SHEET!$A$2:$G$151,4,FALSE)</f>
        <v>agaricites</v>
      </c>
      <c r="K2077" s="1">
        <v>20</v>
      </c>
      <c r="L2077" s="1">
        <v>10</v>
      </c>
      <c r="M2077" s="1">
        <v>15</v>
      </c>
      <c r="N2077">
        <f t="shared" si="115"/>
        <v>706.85834705770344</v>
      </c>
      <c r="O2077">
        <v>10</v>
      </c>
      <c r="P2077" t="s">
        <v>29</v>
      </c>
      <c r="Q2077" t="s">
        <v>30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f t="shared" si="116"/>
        <v>0</v>
      </c>
      <c r="Y2077">
        <f t="shared" si="117"/>
        <v>706.85834705770344</v>
      </c>
    </row>
    <row r="2078" spans="1:25">
      <c r="A2078">
        <v>2020</v>
      </c>
      <c r="B2078" t="s">
        <v>25</v>
      </c>
      <c r="C2078">
        <v>28</v>
      </c>
      <c r="D2078" t="s">
        <v>89</v>
      </c>
      <c r="E2078">
        <v>52</v>
      </c>
      <c r="F2078" t="s">
        <v>27</v>
      </c>
      <c r="G2078">
        <v>1</v>
      </c>
      <c r="H2078" t="s">
        <v>40</v>
      </c>
      <c r="I2078" t="str">
        <f>VLOOKUP(H2078,CODE_SHEET!$A$2:$G$151,3,FALSE)</f>
        <v>Porites</v>
      </c>
      <c r="J2078" t="str">
        <f>VLOOKUP(H2078,CODE_SHEET!$A$2:$G$151,4,FALSE)</f>
        <v>furcata</v>
      </c>
      <c r="K2078" s="1">
        <v>45</v>
      </c>
      <c r="L2078" s="1">
        <v>30</v>
      </c>
      <c r="M2078" s="1">
        <v>25</v>
      </c>
      <c r="N2078">
        <f t="shared" si="115"/>
        <v>2945.2431127404311</v>
      </c>
      <c r="O2078">
        <v>10</v>
      </c>
      <c r="P2078" t="s">
        <v>29</v>
      </c>
      <c r="Q2078" t="s">
        <v>30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f t="shared" si="116"/>
        <v>0</v>
      </c>
      <c r="Y2078">
        <f t="shared" si="117"/>
        <v>2945.2431127404311</v>
      </c>
    </row>
    <row r="2079" spans="1:25">
      <c r="A2079">
        <v>2020</v>
      </c>
      <c r="B2079" t="s">
        <v>25</v>
      </c>
      <c r="C2079">
        <v>28</v>
      </c>
      <c r="D2079" t="s">
        <v>89</v>
      </c>
      <c r="E2079">
        <v>52</v>
      </c>
      <c r="F2079" t="s">
        <v>27</v>
      </c>
      <c r="G2079">
        <v>1</v>
      </c>
      <c r="H2079" t="s">
        <v>43</v>
      </c>
      <c r="I2079" t="str">
        <f>VLOOKUP(H2079,CODE_SHEET!$A$2:$G$151,3,FALSE)</f>
        <v>Montastraea</v>
      </c>
      <c r="J2079" t="str">
        <f>VLOOKUP(H2079,CODE_SHEET!$A$2:$G$151,4,FALSE)</f>
        <v>cavernosa</v>
      </c>
      <c r="K2079" s="1">
        <v>25</v>
      </c>
      <c r="L2079" s="1">
        <v>25</v>
      </c>
      <c r="M2079" s="1">
        <v>25</v>
      </c>
      <c r="N2079">
        <f t="shared" si="115"/>
        <v>1963.4954084936207</v>
      </c>
      <c r="O2079">
        <v>10</v>
      </c>
      <c r="P2079" t="s">
        <v>29</v>
      </c>
      <c r="Q2079" t="s">
        <v>30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95</v>
      </c>
      <c r="X2079">
        <f t="shared" si="116"/>
        <v>1865.3206380689396</v>
      </c>
      <c r="Y2079">
        <f t="shared" si="117"/>
        <v>98.174770424681128</v>
      </c>
    </row>
    <row r="2080" spans="1:25">
      <c r="A2080">
        <v>2020</v>
      </c>
      <c r="B2080" t="s">
        <v>25</v>
      </c>
      <c r="C2080">
        <v>28</v>
      </c>
      <c r="D2080" t="s">
        <v>89</v>
      </c>
      <c r="E2080">
        <v>52</v>
      </c>
      <c r="F2080" t="s">
        <v>27</v>
      </c>
      <c r="G2080">
        <v>1</v>
      </c>
      <c r="H2080" t="s">
        <v>33</v>
      </c>
      <c r="I2080" t="str">
        <f>VLOOKUP(H2080,CODE_SHEET!$A$2:$G$151,3,FALSE)</f>
        <v>Agaricia</v>
      </c>
      <c r="J2080" t="str">
        <f>VLOOKUP(H2080,CODE_SHEET!$A$2:$G$151,4,FALSE)</f>
        <v>agaricites</v>
      </c>
      <c r="K2080" s="1">
        <v>20</v>
      </c>
      <c r="L2080" s="1">
        <v>15</v>
      </c>
      <c r="M2080" s="1">
        <v>15</v>
      </c>
      <c r="N2080">
        <f t="shared" si="115"/>
        <v>824.66807156732068</v>
      </c>
      <c r="O2080">
        <v>10</v>
      </c>
      <c r="P2080" t="s">
        <v>29</v>
      </c>
      <c r="Q2080" t="s">
        <v>30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f t="shared" si="116"/>
        <v>0</v>
      </c>
      <c r="Y2080">
        <f t="shared" si="117"/>
        <v>824.66807156732068</v>
      </c>
    </row>
    <row r="2081" spans="1:25">
      <c r="A2081">
        <v>2020</v>
      </c>
      <c r="B2081" t="s">
        <v>25</v>
      </c>
      <c r="C2081">
        <v>28</v>
      </c>
      <c r="D2081" t="s">
        <v>89</v>
      </c>
      <c r="E2081">
        <v>52</v>
      </c>
      <c r="F2081" t="s">
        <v>27</v>
      </c>
      <c r="G2081">
        <v>1</v>
      </c>
      <c r="H2081" t="s">
        <v>32</v>
      </c>
      <c r="I2081" t="str">
        <f>VLOOKUP(H2081,CODE_SHEET!$A$2:$G$151,3,FALSE)</f>
        <v>Porites</v>
      </c>
      <c r="J2081" t="str">
        <f>VLOOKUP(H2081,CODE_SHEET!$A$2:$G$151,4,FALSE)</f>
        <v>porites</v>
      </c>
      <c r="K2081" s="1">
        <v>10</v>
      </c>
      <c r="L2081" s="1">
        <v>10</v>
      </c>
      <c r="M2081" s="1">
        <v>10</v>
      </c>
      <c r="N2081">
        <f t="shared" si="115"/>
        <v>314.15926535897933</v>
      </c>
      <c r="O2081">
        <v>10</v>
      </c>
      <c r="P2081" t="s">
        <v>29</v>
      </c>
      <c r="Q2081" t="s">
        <v>30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f t="shared" si="116"/>
        <v>0</v>
      </c>
      <c r="Y2081">
        <f t="shared" si="117"/>
        <v>314.15926535897933</v>
      </c>
    </row>
    <row r="2082" spans="1:25">
      <c r="A2082">
        <v>2020</v>
      </c>
      <c r="B2082" t="s">
        <v>25</v>
      </c>
      <c r="C2082">
        <v>28</v>
      </c>
      <c r="D2082" t="s">
        <v>89</v>
      </c>
      <c r="E2082">
        <v>52</v>
      </c>
      <c r="F2082" t="s">
        <v>27</v>
      </c>
      <c r="G2082">
        <v>1</v>
      </c>
      <c r="H2082" t="s">
        <v>31</v>
      </c>
      <c r="I2082" t="str">
        <f>VLOOKUP(H2082,CODE_SHEET!$A$2:$G$151,3,FALSE)</f>
        <v>Siderastrea</v>
      </c>
      <c r="J2082" t="str">
        <f>VLOOKUP(H2082,CODE_SHEET!$A$2:$G$151,4,FALSE)</f>
        <v>siderea</v>
      </c>
      <c r="K2082" s="1">
        <v>20</v>
      </c>
      <c r="L2082" s="1">
        <v>15</v>
      </c>
      <c r="M2082" s="1">
        <v>20</v>
      </c>
      <c r="N2082">
        <f t="shared" si="115"/>
        <v>1099.5574287564277</v>
      </c>
      <c r="O2082">
        <v>10</v>
      </c>
      <c r="P2082" t="s">
        <v>29</v>
      </c>
      <c r="Q2082" t="s">
        <v>30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f t="shared" si="116"/>
        <v>0</v>
      </c>
      <c r="Y2082">
        <f t="shared" si="117"/>
        <v>1099.5574287564277</v>
      </c>
    </row>
    <row r="2083" spans="1:25">
      <c r="A2083">
        <v>2020</v>
      </c>
      <c r="B2083" t="s">
        <v>25</v>
      </c>
      <c r="C2083">
        <v>28</v>
      </c>
      <c r="D2083" t="s">
        <v>89</v>
      </c>
      <c r="E2083">
        <v>52</v>
      </c>
      <c r="F2083" t="s">
        <v>27</v>
      </c>
      <c r="G2083">
        <v>1</v>
      </c>
      <c r="H2083" t="s">
        <v>33</v>
      </c>
      <c r="I2083" t="str">
        <f>VLOOKUP(H2083,CODE_SHEET!$A$2:$G$151,3,FALSE)</f>
        <v>Agaricia</v>
      </c>
      <c r="J2083" t="str">
        <f>VLOOKUP(H2083,CODE_SHEET!$A$2:$G$151,4,FALSE)</f>
        <v>agaricites</v>
      </c>
      <c r="K2083" s="1">
        <v>20</v>
      </c>
      <c r="L2083" s="1">
        <v>20</v>
      </c>
      <c r="M2083" s="1">
        <v>10</v>
      </c>
      <c r="N2083">
        <f t="shared" si="115"/>
        <v>628.31853071795865</v>
      </c>
      <c r="O2083">
        <v>10</v>
      </c>
      <c r="P2083" t="s">
        <v>29</v>
      </c>
      <c r="Q2083" t="s">
        <v>30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f t="shared" si="116"/>
        <v>0</v>
      </c>
      <c r="Y2083">
        <f t="shared" si="117"/>
        <v>628.31853071795865</v>
      </c>
    </row>
    <row r="2084" spans="1:25">
      <c r="A2084">
        <v>2020</v>
      </c>
      <c r="B2084" t="s">
        <v>25</v>
      </c>
      <c r="C2084">
        <v>28</v>
      </c>
      <c r="D2084" t="s">
        <v>89</v>
      </c>
      <c r="E2084">
        <v>52</v>
      </c>
      <c r="F2084" t="s">
        <v>27</v>
      </c>
      <c r="G2084">
        <v>1</v>
      </c>
      <c r="H2084" t="s">
        <v>33</v>
      </c>
      <c r="I2084" t="str">
        <f>VLOOKUP(H2084,CODE_SHEET!$A$2:$G$151,3,FALSE)</f>
        <v>Agaricia</v>
      </c>
      <c r="J2084" t="str">
        <f>VLOOKUP(H2084,CODE_SHEET!$A$2:$G$151,4,FALSE)</f>
        <v>agaricites</v>
      </c>
      <c r="K2084" s="1">
        <v>10</v>
      </c>
      <c r="L2084" s="1">
        <v>10</v>
      </c>
      <c r="M2084" s="1">
        <v>5</v>
      </c>
      <c r="N2084">
        <f t="shared" si="115"/>
        <v>157.07963267948966</v>
      </c>
      <c r="O2084">
        <v>10</v>
      </c>
      <c r="P2084" t="s">
        <v>29</v>
      </c>
      <c r="Q2084" t="s">
        <v>30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f t="shared" si="116"/>
        <v>0</v>
      </c>
      <c r="Y2084">
        <f t="shared" si="117"/>
        <v>157.07963267948966</v>
      </c>
    </row>
    <row r="2085" spans="1:25">
      <c r="A2085">
        <v>2020</v>
      </c>
      <c r="B2085" t="s">
        <v>25</v>
      </c>
      <c r="C2085">
        <v>28</v>
      </c>
      <c r="D2085" t="s">
        <v>89</v>
      </c>
      <c r="E2085">
        <v>52</v>
      </c>
      <c r="F2085" t="s">
        <v>27</v>
      </c>
      <c r="G2085">
        <v>1</v>
      </c>
      <c r="H2085" t="s">
        <v>28</v>
      </c>
      <c r="I2085" t="str">
        <f>VLOOKUP(H2085,CODE_SHEET!$A$2:$G$151,3,FALSE)</f>
        <v>Porites</v>
      </c>
      <c r="J2085" t="str">
        <f>VLOOKUP(H2085,CODE_SHEET!$A$2:$G$151,4,FALSE)</f>
        <v>astreoides</v>
      </c>
      <c r="K2085" s="1">
        <v>10</v>
      </c>
      <c r="L2085" s="1">
        <v>10</v>
      </c>
      <c r="M2085" s="1">
        <v>5</v>
      </c>
      <c r="N2085">
        <f t="shared" si="115"/>
        <v>157.07963267948966</v>
      </c>
      <c r="O2085">
        <v>10</v>
      </c>
      <c r="P2085" t="s">
        <v>29</v>
      </c>
      <c r="Q2085" t="s">
        <v>30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f t="shared" si="116"/>
        <v>0</v>
      </c>
      <c r="Y2085">
        <f t="shared" si="117"/>
        <v>157.07963267948966</v>
      </c>
    </row>
    <row r="2086" spans="1:25">
      <c r="A2086">
        <v>2020</v>
      </c>
      <c r="B2086" t="s">
        <v>25</v>
      </c>
      <c r="C2086">
        <v>28</v>
      </c>
      <c r="D2086" t="s">
        <v>89</v>
      </c>
      <c r="E2086">
        <v>52</v>
      </c>
      <c r="F2086" t="s">
        <v>27</v>
      </c>
      <c r="G2086">
        <v>1</v>
      </c>
      <c r="H2086" t="s">
        <v>28</v>
      </c>
      <c r="I2086" t="str">
        <f>VLOOKUP(H2086,CODE_SHEET!$A$2:$G$151,3,FALSE)</f>
        <v>Porites</v>
      </c>
      <c r="J2086" t="str">
        <f>VLOOKUP(H2086,CODE_SHEET!$A$2:$G$151,4,FALSE)</f>
        <v>astreoides</v>
      </c>
      <c r="K2086" s="1">
        <v>15</v>
      </c>
      <c r="L2086" s="1">
        <v>10</v>
      </c>
      <c r="M2086" s="1">
        <v>10</v>
      </c>
      <c r="N2086">
        <f t="shared" si="115"/>
        <v>392.69908169872417</v>
      </c>
      <c r="O2086">
        <v>10</v>
      </c>
      <c r="P2086" t="s">
        <v>29</v>
      </c>
      <c r="Q2086" t="s">
        <v>30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f t="shared" si="116"/>
        <v>0</v>
      </c>
      <c r="Y2086">
        <f t="shared" si="117"/>
        <v>392.69908169872417</v>
      </c>
    </row>
    <row r="2087" spans="1:25">
      <c r="A2087">
        <v>2020</v>
      </c>
      <c r="B2087" t="s">
        <v>25</v>
      </c>
      <c r="C2087">
        <v>28</v>
      </c>
      <c r="D2087" t="s">
        <v>89</v>
      </c>
      <c r="E2087">
        <v>52</v>
      </c>
      <c r="F2087" t="s">
        <v>27</v>
      </c>
      <c r="G2087">
        <v>1</v>
      </c>
      <c r="H2087" t="s">
        <v>43</v>
      </c>
      <c r="I2087" t="str">
        <f>VLOOKUP(H2087,CODE_SHEET!$A$2:$G$151,3,FALSE)</f>
        <v>Montastraea</v>
      </c>
      <c r="J2087" t="str">
        <f>VLOOKUP(H2087,CODE_SHEET!$A$2:$G$151,4,FALSE)</f>
        <v>cavernosa</v>
      </c>
      <c r="K2087" s="1">
        <v>20</v>
      </c>
      <c r="L2087" s="1">
        <v>20</v>
      </c>
      <c r="M2087" s="1">
        <v>15</v>
      </c>
      <c r="N2087">
        <f t="shared" si="115"/>
        <v>942.47779607693792</v>
      </c>
      <c r="O2087">
        <v>10</v>
      </c>
      <c r="P2087" t="s">
        <v>29</v>
      </c>
      <c r="Q2087" t="s">
        <v>30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70</v>
      </c>
      <c r="X2087">
        <f t="shared" si="116"/>
        <v>659.73445725385648</v>
      </c>
      <c r="Y2087">
        <f t="shared" si="117"/>
        <v>282.74333882308144</v>
      </c>
    </row>
    <row r="2088" spans="1:25">
      <c r="A2088">
        <v>2020</v>
      </c>
      <c r="B2088" t="s">
        <v>25</v>
      </c>
      <c r="C2088">
        <v>28</v>
      </c>
      <c r="D2088" t="s">
        <v>89</v>
      </c>
      <c r="E2088">
        <v>52</v>
      </c>
      <c r="F2088" t="s">
        <v>27</v>
      </c>
      <c r="G2088">
        <v>1</v>
      </c>
      <c r="H2088" t="s">
        <v>39</v>
      </c>
      <c r="I2088" t="str">
        <f>VLOOKUP(H2088,CODE_SHEET!$A$2:$G$151,3,FALSE)</f>
        <v>Orbicella</v>
      </c>
      <c r="J2088" t="str">
        <f>VLOOKUP(H2088,CODE_SHEET!$A$2:$G$151,4,FALSE)</f>
        <v>faveolata</v>
      </c>
      <c r="K2088" s="1">
        <v>15</v>
      </c>
      <c r="L2088" s="1">
        <v>10</v>
      </c>
      <c r="M2088" s="1">
        <v>15</v>
      </c>
      <c r="N2088">
        <f t="shared" ref="N2088:N2151" si="119">PI()*(K2088/2)*M2088+PI()*(L2088/2)*M2088</f>
        <v>589.0486225480862</v>
      </c>
      <c r="O2088">
        <v>10</v>
      </c>
      <c r="P2088" t="s">
        <v>29</v>
      </c>
      <c r="Q2088" t="s">
        <v>30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f t="shared" si="116"/>
        <v>0</v>
      </c>
      <c r="Y2088">
        <f t="shared" si="117"/>
        <v>589.0486225480862</v>
      </c>
    </row>
    <row r="2089" spans="1:25">
      <c r="A2089">
        <v>2020</v>
      </c>
      <c r="B2089" t="s">
        <v>25</v>
      </c>
      <c r="C2089">
        <v>28</v>
      </c>
      <c r="D2089" t="s">
        <v>89</v>
      </c>
      <c r="E2089">
        <v>52</v>
      </c>
      <c r="F2089" t="s">
        <v>27</v>
      </c>
      <c r="G2089">
        <v>1</v>
      </c>
      <c r="H2089" t="s">
        <v>33</v>
      </c>
      <c r="I2089" t="str">
        <f>VLOOKUP(H2089,CODE_SHEET!$A$2:$G$151,3,FALSE)</f>
        <v>Agaricia</v>
      </c>
      <c r="J2089" t="str">
        <f>VLOOKUP(H2089,CODE_SHEET!$A$2:$G$151,4,FALSE)</f>
        <v>agaricites</v>
      </c>
      <c r="K2089" s="1">
        <v>20</v>
      </c>
      <c r="L2089" s="1">
        <v>15</v>
      </c>
      <c r="M2089" s="1">
        <v>20</v>
      </c>
      <c r="N2089">
        <f t="shared" si="119"/>
        <v>1099.5574287564277</v>
      </c>
      <c r="O2089">
        <v>10</v>
      </c>
      <c r="P2089" t="s">
        <v>29</v>
      </c>
      <c r="Q2089" t="s">
        <v>30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f t="shared" si="116"/>
        <v>0</v>
      </c>
      <c r="Y2089">
        <f t="shared" si="117"/>
        <v>1099.5574287564277</v>
      </c>
    </row>
    <row r="2090" spans="1:25">
      <c r="A2090">
        <v>2020</v>
      </c>
      <c r="B2090" t="s">
        <v>25</v>
      </c>
      <c r="C2090">
        <v>28</v>
      </c>
      <c r="D2090" t="s">
        <v>89</v>
      </c>
      <c r="E2090">
        <v>52</v>
      </c>
      <c r="F2090" t="s">
        <v>27</v>
      </c>
      <c r="G2090">
        <v>1</v>
      </c>
      <c r="H2090" t="s">
        <v>33</v>
      </c>
      <c r="I2090" t="str">
        <f>VLOOKUP(H2090,CODE_SHEET!$A$2:$G$151,3,FALSE)</f>
        <v>Agaricia</v>
      </c>
      <c r="J2090" t="str">
        <f>VLOOKUP(H2090,CODE_SHEET!$A$2:$G$151,4,FALSE)</f>
        <v>agaricites</v>
      </c>
      <c r="K2090" s="1">
        <v>20</v>
      </c>
      <c r="L2090" s="1">
        <v>15</v>
      </c>
      <c r="M2090" s="1">
        <v>1</v>
      </c>
      <c r="N2090">
        <f t="shared" si="119"/>
        <v>54.977871437821378</v>
      </c>
      <c r="O2090">
        <v>10</v>
      </c>
      <c r="P2090" t="s">
        <v>29</v>
      </c>
      <c r="Q2090" t="s">
        <v>30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f t="shared" si="116"/>
        <v>0</v>
      </c>
      <c r="Y2090">
        <f t="shared" si="117"/>
        <v>54.977871437821378</v>
      </c>
    </row>
    <row r="2091" spans="1:25">
      <c r="A2091">
        <v>2020</v>
      </c>
      <c r="B2091" t="s">
        <v>25</v>
      </c>
      <c r="C2091">
        <v>28</v>
      </c>
      <c r="D2091" t="s">
        <v>89</v>
      </c>
      <c r="E2091">
        <v>52</v>
      </c>
      <c r="F2091" t="s">
        <v>27</v>
      </c>
      <c r="G2091">
        <v>1</v>
      </c>
      <c r="H2091" t="s">
        <v>33</v>
      </c>
      <c r="I2091" t="str">
        <f>VLOOKUP(H2091,CODE_SHEET!$A$2:$G$151,3,FALSE)</f>
        <v>Agaricia</v>
      </c>
      <c r="J2091" t="str">
        <f>VLOOKUP(H2091,CODE_SHEET!$A$2:$G$151,4,FALSE)</f>
        <v>agaricites</v>
      </c>
      <c r="K2091" s="1">
        <v>50</v>
      </c>
      <c r="L2091" s="1">
        <v>25</v>
      </c>
      <c r="M2091" s="1">
        <v>5</v>
      </c>
      <c r="N2091">
        <f t="shared" si="119"/>
        <v>589.04862254808631</v>
      </c>
      <c r="O2091">
        <v>10</v>
      </c>
      <c r="P2091" t="s">
        <v>29</v>
      </c>
      <c r="Q2091" t="s">
        <v>30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20</v>
      </c>
      <c r="X2091">
        <f t="shared" si="116"/>
        <v>117.80972450961727</v>
      </c>
      <c r="Y2091">
        <f t="shared" si="117"/>
        <v>471.23889803846907</v>
      </c>
    </row>
    <row r="2092" spans="1:25">
      <c r="A2092">
        <v>2020</v>
      </c>
      <c r="B2092" t="s">
        <v>25</v>
      </c>
      <c r="C2092">
        <v>28</v>
      </c>
      <c r="D2092" t="s">
        <v>89</v>
      </c>
      <c r="E2092">
        <v>52</v>
      </c>
      <c r="F2092" t="s">
        <v>27</v>
      </c>
      <c r="G2092">
        <v>1</v>
      </c>
      <c r="H2092" t="s">
        <v>39</v>
      </c>
      <c r="I2092" t="str">
        <f>VLOOKUP(H2092,CODE_SHEET!$A$2:$G$151,3,FALSE)</f>
        <v>Orbicella</v>
      </c>
      <c r="J2092" t="str">
        <f>VLOOKUP(H2092,CODE_SHEET!$A$2:$G$151,4,FALSE)</f>
        <v>faveolata</v>
      </c>
      <c r="K2092" s="1">
        <v>15</v>
      </c>
      <c r="L2092" s="1">
        <v>10</v>
      </c>
      <c r="M2092" s="1">
        <v>20</v>
      </c>
      <c r="N2092">
        <f t="shared" si="119"/>
        <v>785.39816339744834</v>
      </c>
      <c r="O2092">
        <v>10</v>
      </c>
      <c r="P2092" t="s">
        <v>29</v>
      </c>
      <c r="Q2092" t="s">
        <v>30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f t="shared" si="116"/>
        <v>0</v>
      </c>
      <c r="Y2092">
        <f t="shared" si="117"/>
        <v>785.39816339744834</v>
      </c>
    </row>
    <row r="2093" spans="1:25">
      <c r="A2093">
        <v>2020</v>
      </c>
      <c r="B2093" t="s">
        <v>25</v>
      </c>
      <c r="C2093">
        <v>28</v>
      </c>
      <c r="D2093" t="s">
        <v>89</v>
      </c>
      <c r="E2093">
        <v>52</v>
      </c>
      <c r="F2093" t="s">
        <v>27</v>
      </c>
      <c r="G2093">
        <v>1</v>
      </c>
      <c r="H2093" t="s">
        <v>39</v>
      </c>
      <c r="I2093" t="str">
        <f>VLOOKUP(H2093,CODE_SHEET!$A$2:$G$151,3,FALSE)</f>
        <v>Orbicella</v>
      </c>
      <c r="J2093" t="str">
        <f>VLOOKUP(H2093,CODE_SHEET!$A$2:$G$151,4,FALSE)</f>
        <v>faveolata</v>
      </c>
      <c r="K2093" s="1">
        <v>20</v>
      </c>
      <c r="L2093" s="1">
        <v>15</v>
      </c>
      <c r="M2093" s="1">
        <v>25</v>
      </c>
      <c r="N2093">
        <f t="shared" si="119"/>
        <v>1374.4467859455344</v>
      </c>
      <c r="O2093">
        <v>10</v>
      </c>
      <c r="P2093" t="s">
        <v>29</v>
      </c>
      <c r="Q2093" t="s">
        <v>30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f t="shared" si="116"/>
        <v>0</v>
      </c>
      <c r="Y2093">
        <f t="shared" si="117"/>
        <v>1374.4467859455344</v>
      </c>
    </row>
    <row r="2094" spans="1:25">
      <c r="A2094">
        <v>2020</v>
      </c>
      <c r="B2094" t="s">
        <v>25</v>
      </c>
      <c r="C2094">
        <v>28</v>
      </c>
      <c r="D2094" t="s">
        <v>89</v>
      </c>
      <c r="E2094">
        <v>52</v>
      </c>
      <c r="F2094" t="s">
        <v>27</v>
      </c>
      <c r="G2094">
        <v>1</v>
      </c>
      <c r="H2094" t="s">
        <v>31</v>
      </c>
      <c r="I2094" t="str">
        <f>VLOOKUP(H2094,CODE_SHEET!$A$2:$G$151,3,FALSE)</f>
        <v>Siderastrea</v>
      </c>
      <c r="J2094" t="str">
        <f>VLOOKUP(H2094,CODE_SHEET!$A$2:$G$151,4,FALSE)</f>
        <v>siderea</v>
      </c>
      <c r="K2094" s="1">
        <v>15</v>
      </c>
      <c r="L2094" s="1">
        <v>15</v>
      </c>
      <c r="M2094" s="1">
        <v>5</v>
      </c>
      <c r="N2094">
        <f t="shared" si="119"/>
        <v>235.61944901923448</v>
      </c>
      <c r="O2094">
        <v>10</v>
      </c>
      <c r="P2094" t="s">
        <v>29</v>
      </c>
      <c r="Q2094" t="s">
        <v>30</v>
      </c>
      <c r="R2094">
        <v>0</v>
      </c>
      <c r="S2094">
        <v>100</v>
      </c>
      <c r="T2094">
        <v>0</v>
      </c>
      <c r="U2094">
        <v>0</v>
      </c>
      <c r="V2094">
        <v>0</v>
      </c>
      <c r="W2094">
        <v>0</v>
      </c>
      <c r="X2094">
        <f t="shared" si="116"/>
        <v>0</v>
      </c>
      <c r="Y2094">
        <f t="shared" si="117"/>
        <v>235.61944901923448</v>
      </c>
    </row>
    <row r="2095" spans="1:25">
      <c r="A2095">
        <v>2020</v>
      </c>
      <c r="B2095" t="s">
        <v>25</v>
      </c>
      <c r="C2095">
        <v>28</v>
      </c>
      <c r="D2095" t="s">
        <v>89</v>
      </c>
      <c r="E2095">
        <v>52</v>
      </c>
      <c r="F2095" t="s">
        <v>27</v>
      </c>
      <c r="G2095">
        <v>1</v>
      </c>
      <c r="H2095" t="s">
        <v>28</v>
      </c>
      <c r="I2095" t="str">
        <f>VLOOKUP(H2095,CODE_SHEET!$A$2:$G$151,3,FALSE)</f>
        <v>Porites</v>
      </c>
      <c r="J2095" t="str">
        <f>VLOOKUP(H2095,CODE_SHEET!$A$2:$G$151,4,FALSE)</f>
        <v>astreoides</v>
      </c>
      <c r="K2095" s="1">
        <v>20</v>
      </c>
      <c r="L2095" s="1">
        <v>20</v>
      </c>
      <c r="M2095" s="1">
        <v>10</v>
      </c>
      <c r="N2095">
        <f t="shared" si="119"/>
        <v>628.31853071795865</v>
      </c>
      <c r="O2095">
        <v>10</v>
      </c>
      <c r="P2095" t="s">
        <v>29</v>
      </c>
      <c r="Q2095" t="s">
        <v>30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f t="shared" si="116"/>
        <v>0</v>
      </c>
      <c r="Y2095">
        <f t="shared" si="117"/>
        <v>628.31853071795865</v>
      </c>
    </row>
    <row r="2096" spans="1:25">
      <c r="A2096">
        <v>2020</v>
      </c>
      <c r="B2096" t="s">
        <v>25</v>
      </c>
      <c r="C2096">
        <v>28</v>
      </c>
      <c r="D2096" t="s">
        <v>89</v>
      </c>
      <c r="E2096">
        <v>52</v>
      </c>
      <c r="F2096" t="s">
        <v>27</v>
      </c>
      <c r="G2096">
        <v>1</v>
      </c>
      <c r="H2096" t="s">
        <v>31</v>
      </c>
      <c r="I2096" t="str">
        <f>VLOOKUP(H2096,CODE_SHEET!$A$2:$G$151,3,FALSE)</f>
        <v>Siderastrea</v>
      </c>
      <c r="J2096" t="str">
        <f>VLOOKUP(H2096,CODE_SHEET!$A$2:$G$151,4,FALSE)</f>
        <v>siderea</v>
      </c>
      <c r="K2096" s="1">
        <v>15</v>
      </c>
      <c r="L2096" s="1">
        <v>10</v>
      </c>
      <c r="M2096" s="1">
        <v>5</v>
      </c>
      <c r="N2096">
        <f t="shared" si="119"/>
        <v>196.34954084936209</v>
      </c>
      <c r="O2096">
        <v>10</v>
      </c>
      <c r="P2096" t="s">
        <v>29</v>
      </c>
      <c r="Q2096" t="s">
        <v>30</v>
      </c>
      <c r="R2096">
        <v>0</v>
      </c>
      <c r="S2096">
        <v>0</v>
      </c>
      <c r="T2096">
        <v>100</v>
      </c>
      <c r="U2096">
        <v>0</v>
      </c>
      <c r="V2096">
        <v>0</v>
      </c>
      <c r="W2096">
        <v>0</v>
      </c>
      <c r="X2096">
        <f t="shared" si="116"/>
        <v>0</v>
      </c>
      <c r="Y2096">
        <f t="shared" si="117"/>
        <v>196.34954084936209</v>
      </c>
    </row>
    <row r="2097" spans="1:25">
      <c r="A2097">
        <v>2020</v>
      </c>
      <c r="B2097" t="s">
        <v>25</v>
      </c>
      <c r="C2097">
        <v>28</v>
      </c>
      <c r="D2097" t="s">
        <v>89</v>
      </c>
      <c r="E2097">
        <v>52</v>
      </c>
      <c r="F2097" t="s">
        <v>27</v>
      </c>
      <c r="G2097">
        <v>1</v>
      </c>
      <c r="H2097" t="s">
        <v>33</v>
      </c>
      <c r="I2097" t="str">
        <f>VLOOKUP(H2097,CODE_SHEET!$A$2:$G$151,3,FALSE)</f>
        <v>Agaricia</v>
      </c>
      <c r="J2097" t="str">
        <f>VLOOKUP(H2097,CODE_SHEET!$A$2:$G$151,4,FALSE)</f>
        <v>agaricites</v>
      </c>
      <c r="K2097" s="1">
        <v>25</v>
      </c>
      <c r="L2097" s="1">
        <v>10</v>
      </c>
      <c r="M2097" s="1">
        <v>1</v>
      </c>
      <c r="N2097">
        <f t="shared" si="119"/>
        <v>54.977871437821378</v>
      </c>
      <c r="O2097">
        <v>10</v>
      </c>
      <c r="P2097" t="s">
        <v>29</v>
      </c>
      <c r="Q2097" t="s">
        <v>30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f t="shared" si="116"/>
        <v>0</v>
      </c>
      <c r="Y2097">
        <f t="shared" si="117"/>
        <v>54.977871437821378</v>
      </c>
    </row>
    <row r="2098" spans="1:25">
      <c r="A2098">
        <v>2020</v>
      </c>
      <c r="B2098" t="s">
        <v>25</v>
      </c>
      <c r="C2098">
        <v>28</v>
      </c>
      <c r="D2098" t="s">
        <v>89</v>
      </c>
      <c r="E2098">
        <v>52</v>
      </c>
      <c r="F2098" t="s">
        <v>27</v>
      </c>
      <c r="G2098">
        <v>1</v>
      </c>
      <c r="H2098" t="s">
        <v>32</v>
      </c>
      <c r="I2098" t="str">
        <f>VLOOKUP(H2098,CODE_SHEET!$A$2:$G$151,3,FALSE)</f>
        <v>Porites</v>
      </c>
      <c r="J2098" t="str">
        <f>VLOOKUP(H2098,CODE_SHEET!$A$2:$G$151,4,FALSE)</f>
        <v>porites</v>
      </c>
      <c r="K2098" s="1">
        <v>15</v>
      </c>
      <c r="L2098" s="1">
        <v>15</v>
      </c>
      <c r="M2098" s="1">
        <v>10</v>
      </c>
      <c r="N2098">
        <f t="shared" si="119"/>
        <v>471.23889803846896</v>
      </c>
      <c r="O2098">
        <v>10</v>
      </c>
      <c r="P2098" t="s">
        <v>29</v>
      </c>
      <c r="Q2098" t="s">
        <v>30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30</v>
      </c>
      <c r="X2098">
        <f t="shared" si="116"/>
        <v>141.37166941154069</v>
      </c>
      <c r="Y2098">
        <f t="shared" si="117"/>
        <v>329.86722862692829</v>
      </c>
    </row>
    <row r="2099" spans="1:25">
      <c r="A2099">
        <v>2020</v>
      </c>
      <c r="B2099" t="s">
        <v>25</v>
      </c>
      <c r="C2099">
        <v>28</v>
      </c>
      <c r="D2099" t="s">
        <v>89</v>
      </c>
      <c r="E2099">
        <v>52</v>
      </c>
      <c r="F2099" t="s">
        <v>27</v>
      </c>
      <c r="G2099">
        <v>1</v>
      </c>
      <c r="H2099" t="s">
        <v>33</v>
      </c>
      <c r="I2099" t="str">
        <f>VLOOKUP(H2099,CODE_SHEET!$A$2:$G$151,3,FALSE)</f>
        <v>Agaricia</v>
      </c>
      <c r="J2099" t="str">
        <f>VLOOKUP(H2099,CODE_SHEET!$A$2:$G$151,4,FALSE)</f>
        <v>agaricites</v>
      </c>
      <c r="K2099" s="1">
        <v>15</v>
      </c>
      <c r="L2099" s="1">
        <v>10</v>
      </c>
      <c r="M2099" s="1">
        <v>1</v>
      </c>
      <c r="N2099">
        <f t="shared" si="119"/>
        <v>39.269908169872409</v>
      </c>
      <c r="O2099">
        <v>10</v>
      </c>
      <c r="P2099" t="s">
        <v>29</v>
      </c>
      <c r="Q2099" t="s">
        <v>30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f t="shared" si="116"/>
        <v>0</v>
      </c>
      <c r="Y2099">
        <f t="shared" si="117"/>
        <v>39.269908169872409</v>
      </c>
    </row>
    <row r="2100" spans="1:25">
      <c r="A2100">
        <v>2020</v>
      </c>
      <c r="B2100" t="s">
        <v>25</v>
      </c>
      <c r="C2100">
        <v>28</v>
      </c>
      <c r="D2100" t="s">
        <v>89</v>
      </c>
      <c r="E2100">
        <v>52</v>
      </c>
      <c r="F2100" t="s">
        <v>27</v>
      </c>
      <c r="G2100">
        <v>1</v>
      </c>
      <c r="H2100" t="s">
        <v>33</v>
      </c>
      <c r="I2100" t="str">
        <f>VLOOKUP(H2100,CODE_SHEET!$A$2:$G$151,3,FALSE)</f>
        <v>Agaricia</v>
      </c>
      <c r="J2100" t="str">
        <f>VLOOKUP(H2100,CODE_SHEET!$A$2:$G$151,4,FALSE)</f>
        <v>agaricites</v>
      </c>
      <c r="K2100" s="1">
        <v>20</v>
      </c>
      <c r="L2100" s="1">
        <v>15</v>
      </c>
      <c r="M2100" s="1">
        <v>1</v>
      </c>
      <c r="N2100">
        <f t="shared" si="119"/>
        <v>54.977871437821378</v>
      </c>
      <c r="O2100">
        <v>10</v>
      </c>
      <c r="P2100" t="s">
        <v>29</v>
      </c>
      <c r="Q2100" t="s">
        <v>30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f t="shared" si="116"/>
        <v>0</v>
      </c>
      <c r="Y2100">
        <f t="shared" si="117"/>
        <v>54.977871437821378</v>
      </c>
    </row>
    <row r="2101" spans="1:25">
      <c r="A2101">
        <v>2020</v>
      </c>
      <c r="B2101" t="s">
        <v>25</v>
      </c>
      <c r="C2101">
        <v>28</v>
      </c>
      <c r="D2101" t="s">
        <v>89</v>
      </c>
      <c r="E2101">
        <v>52</v>
      </c>
      <c r="F2101" t="s">
        <v>27</v>
      </c>
      <c r="G2101">
        <v>1</v>
      </c>
      <c r="H2101" t="s">
        <v>33</v>
      </c>
      <c r="I2101" t="str">
        <f>VLOOKUP(H2101,CODE_SHEET!$A$2:$G$151,3,FALSE)</f>
        <v>Agaricia</v>
      </c>
      <c r="J2101" t="str">
        <f>VLOOKUP(H2101,CODE_SHEET!$A$2:$G$151,4,FALSE)</f>
        <v>agaricites</v>
      </c>
      <c r="K2101" s="1">
        <v>20</v>
      </c>
      <c r="L2101" s="1">
        <v>15</v>
      </c>
      <c r="M2101" s="1">
        <v>10</v>
      </c>
      <c r="N2101">
        <f t="shared" si="119"/>
        <v>549.77871437821386</v>
      </c>
      <c r="O2101">
        <v>10</v>
      </c>
      <c r="P2101" t="s">
        <v>29</v>
      </c>
      <c r="Q2101" t="s">
        <v>30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f t="shared" si="116"/>
        <v>0</v>
      </c>
      <c r="Y2101">
        <f t="shared" si="117"/>
        <v>549.77871437821386</v>
      </c>
    </row>
    <row r="2102" spans="1:25">
      <c r="A2102">
        <v>2020</v>
      </c>
      <c r="B2102" t="s">
        <v>25</v>
      </c>
      <c r="C2102">
        <v>28</v>
      </c>
      <c r="D2102" t="s">
        <v>89</v>
      </c>
      <c r="E2102">
        <v>52</v>
      </c>
      <c r="F2102" t="s">
        <v>27</v>
      </c>
      <c r="G2102">
        <v>1</v>
      </c>
      <c r="H2102" t="s">
        <v>28</v>
      </c>
      <c r="I2102" t="str">
        <f>VLOOKUP(H2102,CODE_SHEET!$A$2:$G$151,3,FALSE)</f>
        <v>Porites</v>
      </c>
      <c r="J2102" t="str">
        <f>VLOOKUP(H2102,CODE_SHEET!$A$2:$G$151,4,FALSE)</f>
        <v>astreoides</v>
      </c>
      <c r="K2102" s="1">
        <v>15</v>
      </c>
      <c r="L2102" s="1">
        <v>10</v>
      </c>
      <c r="M2102" s="1">
        <v>5</v>
      </c>
      <c r="N2102">
        <f t="shared" si="119"/>
        <v>196.34954084936209</v>
      </c>
      <c r="O2102">
        <v>10</v>
      </c>
      <c r="P2102" t="s">
        <v>29</v>
      </c>
      <c r="Q2102" t="s">
        <v>30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f t="shared" si="116"/>
        <v>0</v>
      </c>
      <c r="Y2102">
        <f t="shared" si="117"/>
        <v>196.34954084936209</v>
      </c>
    </row>
    <row r="2103" spans="1:25">
      <c r="A2103">
        <v>2020</v>
      </c>
      <c r="B2103" t="s">
        <v>25</v>
      </c>
      <c r="C2103">
        <v>28</v>
      </c>
      <c r="D2103" t="s">
        <v>89</v>
      </c>
      <c r="E2103">
        <v>52</v>
      </c>
      <c r="F2103" t="s">
        <v>27</v>
      </c>
      <c r="G2103">
        <v>1</v>
      </c>
      <c r="H2103" t="s">
        <v>33</v>
      </c>
      <c r="I2103" t="str">
        <f>VLOOKUP(H2103,CODE_SHEET!$A$2:$G$151,3,FALSE)</f>
        <v>Agaricia</v>
      </c>
      <c r="J2103" t="str">
        <f>VLOOKUP(H2103,CODE_SHEET!$A$2:$G$151,4,FALSE)</f>
        <v>agaricites</v>
      </c>
      <c r="K2103" s="1">
        <v>15</v>
      </c>
      <c r="L2103" s="1">
        <v>10</v>
      </c>
      <c r="M2103" s="1">
        <v>1</v>
      </c>
      <c r="N2103">
        <f t="shared" si="119"/>
        <v>39.269908169872409</v>
      </c>
      <c r="O2103">
        <v>10</v>
      </c>
      <c r="P2103" t="s">
        <v>29</v>
      </c>
      <c r="Q2103" t="s">
        <v>30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f t="shared" si="116"/>
        <v>0</v>
      </c>
      <c r="Y2103">
        <f t="shared" si="117"/>
        <v>39.269908169872409</v>
      </c>
    </row>
    <row r="2104" spans="1:25">
      <c r="A2104">
        <v>2020</v>
      </c>
      <c r="B2104" t="s">
        <v>25</v>
      </c>
      <c r="C2104">
        <v>28</v>
      </c>
      <c r="D2104" t="s">
        <v>89</v>
      </c>
      <c r="E2104">
        <v>52</v>
      </c>
      <c r="F2104" t="s">
        <v>27</v>
      </c>
      <c r="G2104">
        <v>1</v>
      </c>
      <c r="H2104" t="s">
        <v>39</v>
      </c>
      <c r="I2104" t="str">
        <f>VLOOKUP(H2104,CODE_SHEET!$A$2:$G$151,3,FALSE)</f>
        <v>Orbicella</v>
      </c>
      <c r="J2104" t="str">
        <f>VLOOKUP(H2104,CODE_SHEET!$A$2:$G$151,4,FALSE)</f>
        <v>faveolata</v>
      </c>
      <c r="K2104" s="1">
        <v>10</v>
      </c>
      <c r="L2104" s="1">
        <v>10</v>
      </c>
      <c r="M2104" s="1">
        <v>5</v>
      </c>
      <c r="N2104">
        <f t="shared" si="119"/>
        <v>157.07963267948966</v>
      </c>
      <c r="O2104">
        <v>10</v>
      </c>
      <c r="P2104" t="s">
        <v>29</v>
      </c>
      <c r="Q2104" t="s">
        <v>30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f t="shared" si="116"/>
        <v>0</v>
      </c>
      <c r="Y2104">
        <f t="shared" si="117"/>
        <v>157.07963267948966</v>
      </c>
    </row>
    <row r="2105" spans="1:25">
      <c r="A2105">
        <v>2020</v>
      </c>
      <c r="B2105" t="s">
        <v>25</v>
      </c>
      <c r="C2105">
        <v>28</v>
      </c>
      <c r="D2105" t="s">
        <v>89</v>
      </c>
      <c r="E2105">
        <v>52</v>
      </c>
      <c r="F2105" t="s">
        <v>27</v>
      </c>
      <c r="G2105">
        <v>1</v>
      </c>
      <c r="H2105" t="s">
        <v>67</v>
      </c>
      <c r="I2105" t="str">
        <f>VLOOKUP(H2105,CODE_SHEET!$A$2:$G$151,3,FALSE)</f>
        <v>Mycetophellia</v>
      </c>
      <c r="J2105" t="str">
        <f>VLOOKUP(H2105,CODE_SHEET!$A$2:$G$151,4,FALSE)</f>
        <v>aliciae</v>
      </c>
      <c r="K2105" s="1">
        <v>15</v>
      </c>
      <c r="L2105" s="1">
        <v>10</v>
      </c>
      <c r="M2105" s="1">
        <v>5</v>
      </c>
      <c r="N2105">
        <f t="shared" si="119"/>
        <v>196.34954084936209</v>
      </c>
      <c r="O2105">
        <v>10</v>
      </c>
      <c r="P2105" t="s">
        <v>29</v>
      </c>
      <c r="Q2105" t="s">
        <v>30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f t="shared" si="116"/>
        <v>0</v>
      </c>
      <c r="Y2105">
        <f t="shared" si="117"/>
        <v>196.34954084936209</v>
      </c>
    </row>
    <row r="2106" spans="1:25">
      <c r="A2106">
        <v>2020</v>
      </c>
      <c r="B2106" t="s">
        <v>25</v>
      </c>
      <c r="C2106">
        <v>28</v>
      </c>
      <c r="D2106" t="s">
        <v>89</v>
      </c>
      <c r="E2106">
        <v>52</v>
      </c>
      <c r="F2106" t="s">
        <v>27</v>
      </c>
      <c r="G2106">
        <v>1</v>
      </c>
      <c r="H2106" t="s">
        <v>52</v>
      </c>
      <c r="I2106" t="str">
        <f>VLOOKUP(H2106,CODE_SHEET!$A$2:$G$151,3,FALSE)</f>
        <v>Dichocoenia</v>
      </c>
      <c r="J2106" t="str">
        <f>VLOOKUP(H2106,CODE_SHEET!$A$2:$G$151,4,FALSE)</f>
        <v>stokesii</v>
      </c>
      <c r="K2106" s="1">
        <v>15</v>
      </c>
      <c r="L2106" s="1">
        <v>10</v>
      </c>
      <c r="M2106" s="1">
        <v>10</v>
      </c>
      <c r="N2106">
        <f t="shared" si="119"/>
        <v>392.69908169872417</v>
      </c>
      <c r="O2106">
        <v>10</v>
      </c>
      <c r="P2106" t="s">
        <v>29</v>
      </c>
      <c r="Q2106" t="s">
        <v>30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f t="shared" si="116"/>
        <v>0</v>
      </c>
      <c r="Y2106">
        <f t="shared" si="117"/>
        <v>392.69908169872417</v>
      </c>
    </row>
    <row r="2107" spans="1:25">
      <c r="A2107">
        <v>2020</v>
      </c>
      <c r="B2107" t="s">
        <v>25</v>
      </c>
      <c r="C2107">
        <v>28</v>
      </c>
      <c r="D2107" t="s">
        <v>89</v>
      </c>
      <c r="E2107">
        <v>52</v>
      </c>
      <c r="F2107" t="s">
        <v>27</v>
      </c>
      <c r="G2107">
        <v>1</v>
      </c>
      <c r="H2107" t="s">
        <v>33</v>
      </c>
      <c r="I2107" t="str">
        <f>VLOOKUP(H2107,CODE_SHEET!$A$2:$G$151,3,FALSE)</f>
        <v>Agaricia</v>
      </c>
      <c r="J2107" t="str">
        <f>VLOOKUP(H2107,CODE_SHEET!$A$2:$G$151,4,FALSE)</f>
        <v>agaricites</v>
      </c>
      <c r="K2107" s="1">
        <v>20</v>
      </c>
      <c r="L2107" s="1">
        <v>15</v>
      </c>
      <c r="M2107" s="1">
        <v>1</v>
      </c>
      <c r="N2107">
        <f t="shared" si="119"/>
        <v>54.977871437821378</v>
      </c>
      <c r="O2107">
        <v>10</v>
      </c>
      <c r="P2107" t="s">
        <v>29</v>
      </c>
      <c r="Q2107" t="s">
        <v>30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f t="shared" si="116"/>
        <v>0</v>
      </c>
      <c r="Y2107">
        <f t="shared" si="117"/>
        <v>54.977871437821378</v>
      </c>
    </row>
    <row r="2108" spans="1:25">
      <c r="A2108">
        <v>2020</v>
      </c>
      <c r="B2108" t="s">
        <v>25</v>
      </c>
      <c r="C2108">
        <v>28</v>
      </c>
      <c r="D2108" t="s">
        <v>89</v>
      </c>
      <c r="E2108">
        <v>52</v>
      </c>
      <c r="F2108" t="s">
        <v>27</v>
      </c>
      <c r="G2108">
        <v>1</v>
      </c>
      <c r="H2108" t="s">
        <v>40</v>
      </c>
      <c r="I2108" t="str">
        <f>VLOOKUP(H2108,CODE_SHEET!$A$2:$G$151,3,FALSE)</f>
        <v>Porites</v>
      </c>
      <c r="J2108" t="str">
        <f>VLOOKUP(H2108,CODE_SHEET!$A$2:$G$151,4,FALSE)</f>
        <v>furcata</v>
      </c>
      <c r="K2108" s="1">
        <v>35</v>
      </c>
      <c r="L2108" s="1">
        <v>30</v>
      </c>
      <c r="M2108" s="1">
        <v>15</v>
      </c>
      <c r="N2108">
        <f t="shared" si="119"/>
        <v>1531.5264186250242</v>
      </c>
      <c r="O2108">
        <v>10</v>
      </c>
      <c r="P2108" t="s">
        <v>29</v>
      </c>
      <c r="Q2108" t="s">
        <v>30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f t="shared" si="116"/>
        <v>0</v>
      </c>
      <c r="Y2108">
        <f t="shared" si="117"/>
        <v>1531.5264186250242</v>
      </c>
    </row>
    <row r="2109" spans="1:25">
      <c r="A2109">
        <v>2020</v>
      </c>
      <c r="B2109" t="s">
        <v>25</v>
      </c>
      <c r="C2109">
        <v>28</v>
      </c>
      <c r="D2109" t="s">
        <v>89</v>
      </c>
      <c r="E2109">
        <v>52</v>
      </c>
      <c r="F2109" t="s">
        <v>27</v>
      </c>
      <c r="G2109">
        <v>1</v>
      </c>
      <c r="H2109" t="s">
        <v>47</v>
      </c>
      <c r="I2109" t="str">
        <f>VLOOKUP(H2109,CODE_SHEET!$A$2:$G$151,3,FALSE)</f>
        <v>Siderastrea</v>
      </c>
      <c r="J2109" t="str">
        <f>VLOOKUP(H2109,CODE_SHEET!$A$2:$G$151,4,FALSE)</f>
        <v>radians</v>
      </c>
      <c r="K2109" s="1">
        <v>25</v>
      </c>
      <c r="L2109" s="1">
        <v>1</v>
      </c>
      <c r="M2109" s="1">
        <v>5</v>
      </c>
      <c r="N2109">
        <f t="shared" si="119"/>
        <v>204.20352248333657</v>
      </c>
      <c r="O2109">
        <v>10</v>
      </c>
      <c r="P2109" t="s">
        <v>29</v>
      </c>
      <c r="Q2109" t="s">
        <v>30</v>
      </c>
      <c r="R2109">
        <v>0</v>
      </c>
      <c r="S2109">
        <v>10</v>
      </c>
      <c r="T2109">
        <v>0</v>
      </c>
      <c r="U2109">
        <v>0</v>
      </c>
      <c r="V2109">
        <v>0</v>
      </c>
      <c r="W2109">
        <v>0</v>
      </c>
      <c r="X2109">
        <f t="shared" si="116"/>
        <v>0</v>
      </c>
      <c r="Y2109">
        <f t="shared" si="117"/>
        <v>204.20352248333657</v>
      </c>
    </row>
    <row r="2110" spans="1:25">
      <c r="A2110">
        <v>2020</v>
      </c>
      <c r="B2110" t="s">
        <v>25</v>
      </c>
      <c r="C2110">
        <v>28</v>
      </c>
      <c r="D2110" t="s">
        <v>89</v>
      </c>
      <c r="E2110">
        <v>52</v>
      </c>
      <c r="F2110" t="s">
        <v>27</v>
      </c>
      <c r="G2110">
        <v>1</v>
      </c>
      <c r="H2110" t="s">
        <v>33</v>
      </c>
      <c r="I2110" t="str">
        <f>VLOOKUP(H2110,CODE_SHEET!$A$2:$G$151,3,FALSE)</f>
        <v>Agaricia</v>
      </c>
      <c r="J2110" t="str">
        <f>VLOOKUP(H2110,CODE_SHEET!$A$2:$G$151,4,FALSE)</f>
        <v>agaricites</v>
      </c>
      <c r="K2110" s="1">
        <v>20</v>
      </c>
      <c r="L2110" s="1">
        <v>20</v>
      </c>
      <c r="M2110" s="1">
        <v>5</v>
      </c>
      <c r="N2110">
        <f t="shared" si="119"/>
        <v>314.15926535897933</v>
      </c>
      <c r="O2110">
        <v>10</v>
      </c>
      <c r="P2110" t="s">
        <v>29</v>
      </c>
      <c r="Q2110" t="s">
        <v>30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f t="shared" si="116"/>
        <v>0</v>
      </c>
      <c r="Y2110">
        <f t="shared" si="117"/>
        <v>314.15926535897933</v>
      </c>
    </row>
    <row r="2111" spans="1:25">
      <c r="A2111">
        <v>2020</v>
      </c>
      <c r="B2111" t="s">
        <v>25</v>
      </c>
      <c r="C2111">
        <v>28</v>
      </c>
      <c r="D2111" t="s">
        <v>89</v>
      </c>
      <c r="E2111">
        <v>52</v>
      </c>
      <c r="F2111" t="s">
        <v>27</v>
      </c>
      <c r="G2111">
        <v>1</v>
      </c>
      <c r="H2111" t="s">
        <v>33</v>
      </c>
      <c r="I2111" t="str">
        <f>VLOOKUP(H2111,CODE_SHEET!$A$2:$G$151,3,FALSE)</f>
        <v>Agaricia</v>
      </c>
      <c r="J2111" t="str">
        <f>VLOOKUP(H2111,CODE_SHEET!$A$2:$G$151,4,FALSE)</f>
        <v>agaricites</v>
      </c>
      <c r="K2111" s="1">
        <v>30</v>
      </c>
      <c r="L2111" s="1">
        <v>25</v>
      </c>
      <c r="M2111" s="1">
        <v>20</v>
      </c>
      <c r="N2111">
        <f t="shared" si="119"/>
        <v>1727.8759594743863</v>
      </c>
      <c r="O2111">
        <v>10</v>
      </c>
      <c r="P2111" t="s">
        <v>29</v>
      </c>
      <c r="Q2111" t="s">
        <v>30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f t="shared" si="116"/>
        <v>0</v>
      </c>
      <c r="Y2111">
        <f t="shared" si="117"/>
        <v>1727.8759594743863</v>
      </c>
    </row>
    <row r="2112" spans="1:25">
      <c r="A2112">
        <v>2020</v>
      </c>
      <c r="B2112" t="s">
        <v>25</v>
      </c>
      <c r="C2112">
        <v>28</v>
      </c>
      <c r="D2112" t="s">
        <v>89</v>
      </c>
      <c r="E2112">
        <v>52</v>
      </c>
      <c r="F2112" t="s">
        <v>27</v>
      </c>
      <c r="G2112">
        <v>1</v>
      </c>
      <c r="H2112" t="s">
        <v>33</v>
      </c>
      <c r="I2112" t="str">
        <f>VLOOKUP(H2112,CODE_SHEET!$A$2:$G$151,3,FALSE)</f>
        <v>Agaricia</v>
      </c>
      <c r="J2112" t="str">
        <f>VLOOKUP(H2112,CODE_SHEET!$A$2:$G$151,4,FALSE)</f>
        <v>agaricites</v>
      </c>
      <c r="K2112" s="1">
        <v>15</v>
      </c>
      <c r="L2112" s="1">
        <v>10</v>
      </c>
      <c r="M2112" s="1">
        <v>10</v>
      </c>
      <c r="N2112">
        <f t="shared" si="119"/>
        <v>392.69908169872417</v>
      </c>
      <c r="O2112">
        <v>10</v>
      </c>
      <c r="P2112" t="s">
        <v>29</v>
      </c>
      <c r="Q2112" t="s">
        <v>30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f t="shared" si="116"/>
        <v>0</v>
      </c>
      <c r="Y2112">
        <f t="shared" si="117"/>
        <v>392.69908169872417</v>
      </c>
    </row>
    <row r="2113" spans="1:25">
      <c r="A2113">
        <v>2020</v>
      </c>
      <c r="B2113" t="s">
        <v>25</v>
      </c>
      <c r="C2113">
        <v>28</v>
      </c>
      <c r="D2113" t="s">
        <v>89</v>
      </c>
      <c r="E2113">
        <v>52</v>
      </c>
      <c r="F2113" t="s">
        <v>27</v>
      </c>
      <c r="G2113">
        <v>1</v>
      </c>
      <c r="H2113" t="s">
        <v>33</v>
      </c>
      <c r="I2113" t="str">
        <f>VLOOKUP(H2113,CODE_SHEET!$A$2:$G$151,3,FALSE)</f>
        <v>Agaricia</v>
      </c>
      <c r="J2113" t="str">
        <f>VLOOKUP(H2113,CODE_SHEET!$A$2:$G$151,4,FALSE)</f>
        <v>agaricites</v>
      </c>
      <c r="K2113" s="1">
        <v>15</v>
      </c>
      <c r="L2113" s="1">
        <v>5</v>
      </c>
      <c r="M2113" s="1">
        <v>10</v>
      </c>
      <c r="N2113">
        <f t="shared" si="119"/>
        <v>314.15926535897933</v>
      </c>
      <c r="O2113">
        <v>10</v>
      </c>
      <c r="P2113" t="s">
        <v>29</v>
      </c>
      <c r="Q2113" t="s">
        <v>30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f t="shared" si="116"/>
        <v>0</v>
      </c>
      <c r="Y2113">
        <f t="shared" si="117"/>
        <v>314.15926535897933</v>
      </c>
    </row>
    <row r="2114" spans="1:25">
      <c r="A2114">
        <v>2020</v>
      </c>
      <c r="B2114" t="s">
        <v>25</v>
      </c>
      <c r="C2114">
        <v>28</v>
      </c>
      <c r="D2114" t="s">
        <v>89</v>
      </c>
      <c r="E2114">
        <v>52</v>
      </c>
      <c r="F2114" t="s">
        <v>27</v>
      </c>
      <c r="G2114">
        <v>1</v>
      </c>
      <c r="H2114" t="s">
        <v>31</v>
      </c>
      <c r="I2114" t="str">
        <f>VLOOKUP(H2114,CODE_SHEET!$A$2:$G$151,3,FALSE)</f>
        <v>Siderastrea</v>
      </c>
      <c r="J2114" t="str">
        <f>VLOOKUP(H2114,CODE_SHEET!$A$2:$G$151,4,FALSE)</f>
        <v>siderea</v>
      </c>
      <c r="K2114" s="1">
        <v>15</v>
      </c>
      <c r="L2114" s="1">
        <v>5</v>
      </c>
      <c r="M2114" s="1">
        <v>5</v>
      </c>
      <c r="N2114">
        <f t="shared" si="119"/>
        <v>157.07963267948966</v>
      </c>
      <c r="O2114">
        <v>10</v>
      </c>
      <c r="P2114" t="s">
        <v>29</v>
      </c>
      <c r="Q2114" t="s">
        <v>30</v>
      </c>
      <c r="R2114">
        <v>0</v>
      </c>
      <c r="S2114">
        <v>30</v>
      </c>
      <c r="T2114">
        <v>0</v>
      </c>
      <c r="U2114">
        <v>0</v>
      </c>
      <c r="V2114">
        <v>0</v>
      </c>
      <c r="W2114">
        <v>0</v>
      </c>
      <c r="X2114">
        <f t="shared" si="116"/>
        <v>0</v>
      </c>
      <c r="Y2114">
        <f t="shared" si="117"/>
        <v>157.07963267948966</v>
      </c>
    </row>
    <row r="2115" spans="1:25">
      <c r="A2115">
        <v>2020</v>
      </c>
      <c r="B2115" t="s">
        <v>25</v>
      </c>
      <c r="C2115">
        <v>28</v>
      </c>
      <c r="D2115" t="s">
        <v>89</v>
      </c>
      <c r="E2115">
        <v>52</v>
      </c>
      <c r="F2115" t="s">
        <v>27</v>
      </c>
      <c r="G2115">
        <v>1</v>
      </c>
      <c r="H2115" t="s">
        <v>31</v>
      </c>
      <c r="I2115" t="str">
        <f>VLOOKUP(H2115,CODE_SHEET!$A$2:$G$151,3,FALSE)</f>
        <v>Siderastrea</v>
      </c>
      <c r="J2115" t="str">
        <f>VLOOKUP(H2115,CODE_SHEET!$A$2:$G$151,4,FALSE)</f>
        <v>siderea</v>
      </c>
      <c r="K2115" s="1">
        <v>15</v>
      </c>
      <c r="L2115" s="1">
        <v>10</v>
      </c>
      <c r="M2115" s="1">
        <v>5</v>
      </c>
      <c r="N2115">
        <f t="shared" si="119"/>
        <v>196.34954084936209</v>
      </c>
      <c r="O2115">
        <v>10</v>
      </c>
      <c r="P2115" t="s">
        <v>29</v>
      </c>
      <c r="Q2115" t="s">
        <v>30</v>
      </c>
      <c r="R2115">
        <v>0</v>
      </c>
      <c r="S2115">
        <v>30</v>
      </c>
      <c r="T2115">
        <v>0</v>
      </c>
      <c r="U2115">
        <v>0</v>
      </c>
      <c r="V2115">
        <v>0</v>
      </c>
      <c r="W2115">
        <v>0</v>
      </c>
      <c r="X2115">
        <f t="shared" si="116"/>
        <v>0</v>
      </c>
      <c r="Y2115">
        <f t="shared" si="117"/>
        <v>196.34954084936209</v>
      </c>
    </row>
    <row r="2116" spans="1:25">
      <c r="A2116">
        <v>2020</v>
      </c>
      <c r="B2116" t="s">
        <v>25</v>
      </c>
      <c r="C2116">
        <v>28</v>
      </c>
      <c r="D2116" t="s">
        <v>89</v>
      </c>
      <c r="E2116">
        <v>52</v>
      </c>
      <c r="F2116" t="s">
        <v>27</v>
      </c>
      <c r="G2116">
        <v>1</v>
      </c>
      <c r="H2116" t="s">
        <v>31</v>
      </c>
      <c r="I2116" t="str">
        <f>VLOOKUP(H2116,CODE_SHEET!$A$2:$G$151,3,FALSE)</f>
        <v>Siderastrea</v>
      </c>
      <c r="J2116" t="str">
        <f>VLOOKUP(H2116,CODE_SHEET!$A$2:$G$151,4,FALSE)</f>
        <v>siderea</v>
      </c>
      <c r="K2116" s="1">
        <v>15</v>
      </c>
      <c r="L2116" s="1">
        <v>10</v>
      </c>
      <c r="M2116" s="1">
        <v>1</v>
      </c>
      <c r="N2116">
        <f t="shared" si="119"/>
        <v>39.269908169872409</v>
      </c>
      <c r="O2116">
        <v>10</v>
      </c>
      <c r="P2116" t="s">
        <v>29</v>
      </c>
      <c r="Q2116" t="s">
        <v>30</v>
      </c>
      <c r="R2116">
        <v>0</v>
      </c>
      <c r="S2116">
        <v>30</v>
      </c>
      <c r="T2116">
        <v>0</v>
      </c>
      <c r="U2116">
        <v>0</v>
      </c>
      <c r="V2116">
        <v>0</v>
      </c>
      <c r="W2116">
        <v>0</v>
      </c>
      <c r="X2116">
        <f t="shared" si="116"/>
        <v>0</v>
      </c>
      <c r="Y2116">
        <f t="shared" si="117"/>
        <v>39.269908169872409</v>
      </c>
    </row>
    <row r="2117" spans="1:25">
      <c r="A2117">
        <v>2020</v>
      </c>
      <c r="B2117" t="s">
        <v>25</v>
      </c>
      <c r="C2117">
        <v>28</v>
      </c>
      <c r="D2117" t="s">
        <v>89</v>
      </c>
      <c r="E2117">
        <v>52</v>
      </c>
      <c r="F2117" t="s">
        <v>27</v>
      </c>
      <c r="G2117">
        <v>1</v>
      </c>
      <c r="H2117" t="s">
        <v>33</v>
      </c>
      <c r="I2117" t="str">
        <f>VLOOKUP(H2117,CODE_SHEET!$A$2:$G$151,3,FALSE)</f>
        <v>Agaricia</v>
      </c>
      <c r="J2117" t="str">
        <f>VLOOKUP(H2117,CODE_SHEET!$A$2:$G$151,4,FALSE)</f>
        <v>agaricites</v>
      </c>
      <c r="K2117" s="1">
        <v>20</v>
      </c>
      <c r="L2117" s="1">
        <v>15</v>
      </c>
      <c r="M2117" s="1">
        <v>20</v>
      </c>
      <c r="N2117">
        <f t="shared" si="119"/>
        <v>1099.5574287564277</v>
      </c>
      <c r="O2117">
        <v>10</v>
      </c>
      <c r="P2117" t="s">
        <v>29</v>
      </c>
      <c r="Q2117" t="s">
        <v>30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f t="shared" si="116"/>
        <v>0</v>
      </c>
      <c r="Y2117">
        <f t="shared" si="117"/>
        <v>1099.5574287564277</v>
      </c>
    </row>
    <row r="2118" spans="1:25">
      <c r="A2118">
        <v>2020</v>
      </c>
      <c r="B2118" t="s">
        <v>25</v>
      </c>
      <c r="C2118">
        <v>28</v>
      </c>
      <c r="D2118" t="s">
        <v>89</v>
      </c>
      <c r="E2118">
        <v>52</v>
      </c>
      <c r="F2118" t="s">
        <v>27</v>
      </c>
      <c r="G2118">
        <v>1</v>
      </c>
      <c r="H2118" t="s">
        <v>28</v>
      </c>
      <c r="I2118" t="str">
        <f>VLOOKUP(H2118,CODE_SHEET!$A$2:$G$151,3,FALSE)</f>
        <v>Porites</v>
      </c>
      <c r="J2118" t="str">
        <f>VLOOKUP(H2118,CODE_SHEET!$A$2:$G$151,4,FALSE)</f>
        <v>astreoides</v>
      </c>
      <c r="K2118" s="1">
        <v>10</v>
      </c>
      <c r="L2118" s="1">
        <v>5</v>
      </c>
      <c r="M2118" s="1">
        <v>5</v>
      </c>
      <c r="N2118">
        <f t="shared" si="119"/>
        <v>117.80972450961724</v>
      </c>
      <c r="O2118">
        <v>10</v>
      </c>
      <c r="P2118" t="s">
        <v>41</v>
      </c>
      <c r="Q2118" t="s">
        <v>60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f t="shared" si="116"/>
        <v>0</v>
      </c>
      <c r="Y2118">
        <f t="shared" si="117"/>
        <v>117.80972450961724</v>
      </c>
    </row>
    <row r="2119" spans="1:25">
      <c r="A2119">
        <v>2020</v>
      </c>
      <c r="B2119" t="s">
        <v>25</v>
      </c>
      <c r="C2119">
        <v>28</v>
      </c>
      <c r="D2119" t="s">
        <v>89</v>
      </c>
      <c r="E2119">
        <v>52</v>
      </c>
      <c r="F2119" t="s">
        <v>27</v>
      </c>
      <c r="G2119">
        <v>1</v>
      </c>
      <c r="H2119" t="s">
        <v>40</v>
      </c>
      <c r="I2119" t="str">
        <f>VLOOKUP(H2119,CODE_SHEET!$A$2:$G$151,3,FALSE)</f>
        <v>Porites</v>
      </c>
      <c r="J2119" t="str">
        <f>VLOOKUP(H2119,CODE_SHEET!$A$2:$G$151,4,FALSE)</f>
        <v>furcata</v>
      </c>
      <c r="K2119" s="1">
        <v>15</v>
      </c>
      <c r="L2119" s="1">
        <v>15</v>
      </c>
      <c r="M2119" s="1">
        <v>10</v>
      </c>
      <c r="N2119">
        <f t="shared" si="119"/>
        <v>471.23889803846896</v>
      </c>
      <c r="O2119">
        <v>10</v>
      </c>
      <c r="P2119" t="s">
        <v>29</v>
      </c>
      <c r="Q2119" t="s">
        <v>30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f t="shared" si="116"/>
        <v>0</v>
      </c>
      <c r="Y2119">
        <f t="shared" si="117"/>
        <v>471.23889803846896</v>
      </c>
    </row>
    <row r="2120" spans="1:25">
      <c r="A2120">
        <v>2020</v>
      </c>
      <c r="B2120" t="s">
        <v>25</v>
      </c>
      <c r="C2120">
        <v>28</v>
      </c>
      <c r="D2120" t="s">
        <v>89</v>
      </c>
      <c r="E2120">
        <v>52</v>
      </c>
      <c r="F2120" t="s">
        <v>27</v>
      </c>
      <c r="G2120">
        <v>1</v>
      </c>
      <c r="H2120" t="s">
        <v>47</v>
      </c>
      <c r="I2120" t="str">
        <f>VLOOKUP(H2120,CODE_SHEET!$A$2:$G$151,3,FALSE)</f>
        <v>Siderastrea</v>
      </c>
      <c r="J2120" t="str">
        <f>VLOOKUP(H2120,CODE_SHEET!$A$2:$G$151,4,FALSE)</f>
        <v>radians</v>
      </c>
      <c r="K2120" s="1">
        <v>20</v>
      </c>
      <c r="L2120" s="1">
        <v>20</v>
      </c>
      <c r="M2120" s="1">
        <v>15</v>
      </c>
      <c r="N2120">
        <f t="shared" si="119"/>
        <v>942.47779607693792</v>
      </c>
      <c r="O2120">
        <v>10</v>
      </c>
      <c r="P2120" t="s">
        <v>29</v>
      </c>
      <c r="Q2120" t="s">
        <v>30</v>
      </c>
      <c r="R2120">
        <v>0</v>
      </c>
      <c r="S2120">
        <v>20</v>
      </c>
      <c r="T2120">
        <v>0</v>
      </c>
      <c r="U2120">
        <v>0</v>
      </c>
      <c r="V2120">
        <v>0</v>
      </c>
      <c r="W2120">
        <v>0</v>
      </c>
      <c r="X2120">
        <f t="shared" ref="X2120:X2183" si="120">SUM(U2120:W2120)/100*N2120</f>
        <v>0</v>
      </c>
      <c r="Y2120">
        <f t="shared" ref="Y2120:Y2183" si="121">N2120-X2120</f>
        <v>942.47779607693792</v>
      </c>
    </row>
    <row r="2121" spans="1:25">
      <c r="A2121">
        <v>2020</v>
      </c>
      <c r="B2121" t="s">
        <v>25</v>
      </c>
      <c r="C2121">
        <v>28</v>
      </c>
      <c r="D2121" t="s">
        <v>89</v>
      </c>
      <c r="E2121">
        <v>52</v>
      </c>
      <c r="F2121" t="s">
        <v>27</v>
      </c>
      <c r="G2121">
        <v>1</v>
      </c>
      <c r="H2121" t="s">
        <v>31</v>
      </c>
      <c r="I2121" t="str">
        <f>VLOOKUP(H2121,CODE_SHEET!$A$2:$G$151,3,FALSE)</f>
        <v>Siderastrea</v>
      </c>
      <c r="J2121" t="str">
        <f>VLOOKUP(H2121,CODE_SHEET!$A$2:$G$151,4,FALSE)</f>
        <v>siderea</v>
      </c>
      <c r="K2121" s="1">
        <v>35</v>
      </c>
      <c r="L2121" s="1">
        <v>25</v>
      </c>
      <c r="M2121" s="1">
        <v>10</v>
      </c>
      <c r="N2121">
        <f t="shared" si="119"/>
        <v>942.47779607693792</v>
      </c>
      <c r="O2121">
        <v>10</v>
      </c>
      <c r="P2121" t="s">
        <v>29</v>
      </c>
      <c r="Q2121" t="s">
        <v>30</v>
      </c>
      <c r="R2121">
        <v>0</v>
      </c>
      <c r="S2121">
        <v>95</v>
      </c>
      <c r="T2121">
        <v>0</v>
      </c>
      <c r="U2121">
        <v>0</v>
      </c>
      <c r="V2121">
        <v>0</v>
      </c>
      <c r="W2121">
        <v>0</v>
      </c>
      <c r="X2121">
        <f t="shared" si="120"/>
        <v>0</v>
      </c>
      <c r="Y2121">
        <f t="shared" si="121"/>
        <v>942.47779607693792</v>
      </c>
    </row>
    <row r="2122" spans="1:25">
      <c r="A2122">
        <v>2020</v>
      </c>
      <c r="B2122" t="s">
        <v>25</v>
      </c>
      <c r="C2122">
        <v>28</v>
      </c>
      <c r="D2122" t="s">
        <v>89</v>
      </c>
      <c r="E2122">
        <v>52</v>
      </c>
      <c r="F2122" t="s">
        <v>27</v>
      </c>
      <c r="G2122">
        <v>1</v>
      </c>
      <c r="H2122" t="s">
        <v>43</v>
      </c>
      <c r="I2122" t="str">
        <f>VLOOKUP(H2122,CODE_SHEET!$A$2:$G$151,3,FALSE)</f>
        <v>Montastraea</v>
      </c>
      <c r="J2122" t="str">
        <f>VLOOKUP(H2122,CODE_SHEET!$A$2:$G$151,4,FALSE)</f>
        <v>cavernosa</v>
      </c>
      <c r="K2122" s="1">
        <v>40</v>
      </c>
      <c r="L2122" s="1">
        <v>35</v>
      </c>
      <c r="M2122" s="1">
        <v>15</v>
      </c>
      <c r="N2122">
        <f t="shared" si="119"/>
        <v>1767.1458676442585</v>
      </c>
      <c r="O2122">
        <v>10</v>
      </c>
      <c r="P2122" t="s">
        <v>29</v>
      </c>
      <c r="Q2122" t="s">
        <v>30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15</v>
      </c>
      <c r="X2122">
        <f t="shared" si="120"/>
        <v>265.07188014663876</v>
      </c>
      <c r="Y2122">
        <f t="shared" si="121"/>
        <v>1502.0739874976198</v>
      </c>
    </row>
    <row r="2123" spans="1:25">
      <c r="A2123">
        <v>2020</v>
      </c>
      <c r="B2123" t="s">
        <v>25</v>
      </c>
      <c r="C2123">
        <v>28</v>
      </c>
      <c r="D2123" t="s">
        <v>89</v>
      </c>
      <c r="E2123">
        <v>52</v>
      </c>
      <c r="F2123" t="s">
        <v>27</v>
      </c>
      <c r="G2123">
        <v>1</v>
      </c>
      <c r="H2123" t="s">
        <v>31</v>
      </c>
      <c r="I2123" t="str">
        <f>VLOOKUP(H2123,CODE_SHEET!$A$2:$G$151,3,FALSE)</f>
        <v>Siderastrea</v>
      </c>
      <c r="J2123" t="str">
        <f>VLOOKUP(H2123,CODE_SHEET!$A$2:$G$151,4,FALSE)</f>
        <v>siderea</v>
      </c>
      <c r="K2123" s="1">
        <v>20</v>
      </c>
      <c r="L2123" s="1">
        <v>15</v>
      </c>
      <c r="M2123" s="1">
        <v>5</v>
      </c>
      <c r="N2123">
        <f t="shared" si="119"/>
        <v>274.88935718910693</v>
      </c>
      <c r="O2123">
        <v>10</v>
      </c>
      <c r="P2123" t="s">
        <v>29</v>
      </c>
      <c r="Q2123" t="s">
        <v>30</v>
      </c>
      <c r="R2123">
        <v>0</v>
      </c>
      <c r="S2123">
        <v>90</v>
      </c>
      <c r="T2123">
        <v>0</v>
      </c>
      <c r="U2123">
        <v>0</v>
      </c>
      <c r="V2123">
        <v>0</v>
      </c>
      <c r="W2123">
        <v>0</v>
      </c>
      <c r="X2123">
        <f t="shared" si="120"/>
        <v>0</v>
      </c>
      <c r="Y2123">
        <f t="shared" si="121"/>
        <v>274.88935718910693</v>
      </c>
    </row>
    <row r="2124" spans="1:25">
      <c r="A2124">
        <v>2020</v>
      </c>
      <c r="B2124" t="s">
        <v>25</v>
      </c>
      <c r="C2124">
        <v>28</v>
      </c>
      <c r="D2124" t="s">
        <v>89</v>
      </c>
      <c r="E2124">
        <v>52</v>
      </c>
      <c r="F2124" t="s">
        <v>27</v>
      </c>
      <c r="G2124">
        <v>1</v>
      </c>
      <c r="H2124" t="s">
        <v>47</v>
      </c>
      <c r="I2124" t="str">
        <f>VLOOKUP(H2124,CODE_SHEET!$A$2:$G$151,3,FALSE)</f>
        <v>Siderastrea</v>
      </c>
      <c r="J2124" t="str">
        <f>VLOOKUP(H2124,CODE_SHEET!$A$2:$G$151,4,FALSE)</f>
        <v>radians</v>
      </c>
      <c r="K2124" s="1">
        <v>30</v>
      </c>
      <c r="L2124" s="1">
        <v>20</v>
      </c>
      <c r="M2124" s="1">
        <v>15</v>
      </c>
      <c r="N2124">
        <f t="shared" si="119"/>
        <v>1178.0972450961724</v>
      </c>
      <c r="O2124">
        <v>10</v>
      </c>
      <c r="P2124" t="s">
        <v>29</v>
      </c>
      <c r="Q2124" t="s">
        <v>30</v>
      </c>
      <c r="R2124">
        <v>0</v>
      </c>
      <c r="S2124">
        <v>80</v>
      </c>
      <c r="T2124">
        <v>0</v>
      </c>
      <c r="U2124">
        <v>0</v>
      </c>
      <c r="V2124">
        <v>0</v>
      </c>
      <c r="W2124">
        <v>0</v>
      </c>
      <c r="X2124">
        <f t="shared" si="120"/>
        <v>0</v>
      </c>
      <c r="Y2124">
        <f t="shared" si="121"/>
        <v>1178.0972450961724</v>
      </c>
    </row>
    <row r="2125" spans="1:25">
      <c r="A2125">
        <v>2020</v>
      </c>
      <c r="B2125" t="s">
        <v>25</v>
      </c>
      <c r="C2125">
        <v>28</v>
      </c>
      <c r="D2125" t="s">
        <v>89</v>
      </c>
      <c r="E2125">
        <v>52</v>
      </c>
      <c r="F2125" t="s">
        <v>27</v>
      </c>
      <c r="G2125">
        <v>1</v>
      </c>
      <c r="H2125" t="s">
        <v>39</v>
      </c>
      <c r="I2125" t="str">
        <f>VLOOKUP(H2125,CODE_SHEET!$A$2:$G$151,3,FALSE)</f>
        <v>Orbicella</v>
      </c>
      <c r="J2125" t="str">
        <f>VLOOKUP(H2125,CODE_SHEET!$A$2:$G$151,4,FALSE)</f>
        <v>faveolata</v>
      </c>
      <c r="K2125" s="1">
        <v>20</v>
      </c>
      <c r="L2125" s="1">
        <v>10</v>
      </c>
      <c r="M2125" s="1">
        <v>20</v>
      </c>
      <c r="N2125">
        <f t="shared" si="119"/>
        <v>942.47779607693792</v>
      </c>
      <c r="O2125">
        <v>10</v>
      </c>
      <c r="P2125" t="s">
        <v>29</v>
      </c>
      <c r="Q2125" t="s">
        <v>30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80</v>
      </c>
      <c r="X2125">
        <f t="shared" si="120"/>
        <v>753.9822368615504</v>
      </c>
      <c r="Y2125">
        <f t="shared" si="121"/>
        <v>188.49555921538752</v>
      </c>
    </row>
    <row r="2126" spans="1:25">
      <c r="A2126">
        <v>2020</v>
      </c>
      <c r="B2126" t="s">
        <v>25</v>
      </c>
      <c r="C2126">
        <v>28</v>
      </c>
      <c r="D2126" t="s">
        <v>89</v>
      </c>
      <c r="E2126">
        <v>52</v>
      </c>
      <c r="F2126" t="s">
        <v>27</v>
      </c>
      <c r="G2126">
        <v>1</v>
      </c>
      <c r="H2126" t="s">
        <v>62</v>
      </c>
      <c r="I2126" t="str">
        <f>VLOOKUP(H2126,CODE_SHEET!$A$2:$G$151,3,FALSE)</f>
        <v>Millepora</v>
      </c>
      <c r="J2126" t="str">
        <f>VLOOKUP(H2126,CODE_SHEET!$A$2:$G$151,4,FALSE)</f>
        <v>alcicornis</v>
      </c>
      <c r="K2126" s="1">
        <v>10</v>
      </c>
      <c r="L2126" s="1">
        <v>5</v>
      </c>
      <c r="M2126" s="1">
        <v>15</v>
      </c>
      <c r="N2126">
        <f t="shared" si="119"/>
        <v>353.42917352885172</v>
      </c>
      <c r="O2126">
        <v>10</v>
      </c>
      <c r="P2126" t="s">
        <v>29</v>
      </c>
      <c r="Q2126" t="s">
        <v>30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f t="shared" si="120"/>
        <v>0</v>
      </c>
      <c r="Y2126">
        <f t="shared" si="121"/>
        <v>353.42917352885172</v>
      </c>
    </row>
    <row r="2127" spans="1:25">
      <c r="A2127">
        <v>2020</v>
      </c>
      <c r="B2127" t="s">
        <v>25</v>
      </c>
      <c r="C2127">
        <v>28</v>
      </c>
      <c r="D2127" t="s">
        <v>89</v>
      </c>
      <c r="E2127">
        <v>52</v>
      </c>
      <c r="F2127" t="s">
        <v>27</v>
      </c>
      <c r="G2127">
        <v>1</v>
      </c>
      <c r="H2127" t="s">
        <v>33</v>
      </c>
      <c r="I2127" t="str">
        <f>VLOOKUP(H2127,CODE_SHEET!$A$2:$G$151,3,FALSE)</f>
        <v>Agaricia</v>
      </c>
      <c r="J2127" t="str">
        <f>VLOOKUP(H2127,CODE_SHEET!$A$2:$G$151,4,FALSE)</f>
        <v>agaricites</v>
      </c>
      <c r="K2127" s="1">
        <v>15</v>
      </c>
      <c r="L2127" s="1">
        <v>15</v>
      </c>
      <c r="M2127" s="1">
        <v>1</v>
      </c>
      <c r="N2127">
        <f t="shared" si="119"/>
        <v>47.123889803846893</v>
      </c>
      <c r="O2127">
        <v>10</v>
      </c>
      <c r="P2127" t="s">
        <v>29</v>
      </c>
      <c r="Q2127" t="s">
        <v>30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f t="shared" si="120"/>
        <v>0</v>
      </c>
      <c r="Y2127">
        <f t="shared" si="121"/>
        <v>47.123889803846893</v>
      </c>
    </row>
    <row r="2128" spans="1:25">
      <c r="A2128">
        <v>2020</v>
      </c>
      <c r="B2128" t="s">
        <v>25</v>
      </c>
      <c r="C2128">
        <v>28</v>
      </c>
      <c r="D2128" t="s">
        <v>89</v>
      </c>
      <c r="E2128">
        <v>52</v>
      </c>
      <c r="F2128" t="s">
        <v>27</v>
      </c>
      <c r="G2128">
        <v>1</v>
      </c>
      <c r="H2128" t="s">
        <v>43</v>
      </c>
      <c r="I2128" t="str">
        <f>VLOOKUP(H2128,CODE_SHEET!$A$2:$G$151,3,FALSE)</f>
        <v>Montastraea</v>
      </c>
      <c r="J2128" t="str">
        <f>VLOOKUP(H2128,CODE_SHEET!$A$2:$G$151,4,FALSE)</f>
        <v>cavernosa</v>
      </c>
      <c r="K2128" s="1">
        <v>20</v>
      </c>
      <c r="L2128" s="1">
        <v>5</v>
      </c>
      <c r="M2128" s="1">
        <v>15</v>
      </c>
      <c r="N2128">
        <f t="shared" si="119"/>
        <v>589.0486225480862</v>
      </c>
      <c r="O2128">
        <v>10</v>
      </c>
      <c r="P2128" t="s">
        <v>29</v>
      </c>
      <c r="Q2128" t="s">
        <v>30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f t="shared" si="120"/>
        <v>0</v>
      </c>
      <c r="Y2128">
        <f t="shared" si="121"/>
        <v>589.0486225480862</v>
      </c>
    </row>
    <row r="2129" spans="1:25">
      <c r="A2129">
        <v>2020</v>
      </c>
      <c r="B2129" t="s">
        <v>25</v>
      </c>
      <c r="C2129">
        <v>28</v>
      </c>
      <c r="D2129" t="s">
        <v>89</v>
      </c>
      <c r="E2129">
        <v>52</v>
      </c>
      <c r="F2129" t="s">
        <v>27</v>
      </c>
      <c r="G2129">
        <v>1</v>
      </c>
      <c r="H2129" t="s">
        <v>39</v>
      </c>
      <c r="I2129" t="str">
        <f>VLOOKUP(H2129,CODE_SHEET!$A$2:$G$151,3,FALSE)</f>
        <v>Orbicella</v>
      </c>
      <c r="J2129" t="str">
        <f>VLOOKUP(H2129,CODE_SHEET!$A$2:$G$151,4,FALSE)</f>
        <v>faveolata</v>
      </c>
      <c r="K2129" s="1">
        <v>15</v>
      </c>
      <c r="L2129" s="1">
        <v>15</v>
      </c>
      <c r="M2129" s="1">
        <v>10</v>
      </c>
      <c r="N2129">
        <f t="shared" si="119"/>
        <v>471.23889803846896</v>
      </c>
      <c r="O2129">
        <v>10</v>
      </c>
      <c r="P2129" t="s">
        <v>29</v>
      </c>
      <c r="Q2129" t="s">
        <v>30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f t="shared" si="120"/>
        <v>0</v>
      </c>
      <c r="Y2129">
        <f t="shared" si="121"/>
        <v>471.23889803846896</v>
      </c>
    </row>
    <row r="2130" spans="1:25">
      <c r="A2130">
        <v>2020</v>
      </c>
      <c r="B2130" t="s">
        <v>25</v>
      </c>
      <c r="C2130">
        <v>28</v>
      </c>
      <c r="D2130" t="s">
        <v>89</v>
      </c>
      <c r="E2130">
        <v>52</v>
      </c>
      <c r="F2130" t="s">
        <v>27</v>
      </c>
      <c r="G2130">
        <v>1</v>
      </c>
      <c r="H2130" t="s">
        <v>28</v>
      </c>
      <c r="I2130" t="str">
        <f>VLOOKUP(H2130,CODE_SHEET!$A$2:$G$151,3,FALSE)</f>
        <v>Porites</v>
      </c>
      <c r="J2130" t="str">
        <f>VLOOKUP(H2130,CODE_SHEET!$A$2:$G$151,4,FALSE)</f>
        <v>astreoides</v>
      </c>
      <c r="K2130" s="1">
        <v>20</v>
      </c>
      <c r="L2130" s="1">
        <v>10</v>
      </c>
      <c r="M2130" s="1">
        <v>15</v>
      </c>
      <c r="N2130">
        <f t="shared" si="119"/>
        <v>706.85834705770344</v>
      </c>
      <c r="O2130">
        <v>10</v>
      </c>
      <c r="P2130" t="s">
        <v>29</v>
      </c>
      <c r="Q2130" t="s">
        <v>30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20</v>
      </c>
      <c r="X2130">
        <f t="shared" si="120"/>
        <v>141.37166941154069</v>
      </c>
      <c r="Y2130">
        <f t="shared" si="121"/>
        <v>565.48667764616278</v>
      </c>
    </row>
    <row r="2131" spans="1:25">
      <c r="A2131">
        <v>2020</v>
      </c>
      <c r="B2131" t="s">
        <v>25</v>
      </c>
      <c r="C2131">
        <v>28</v>
      </c>
      <c r="D2131" t="s">
        <v>89</v>
      </c>
      <c r="E2131">
        <v>52</v>
      </c>
      <c r="F2131" t="s">
        <v>27</v>
      </c>
      <c r="G2131">
        <v>1</v>
      </c>
      <c r="H2131" t="s">
        <v>33</v>
      </c>
      <c r="I2131" t="str">
        <f>VLOOKUP(H2131,CODE_SHEET!$A$2:$G$151,3,FALSE)</f>
        <v>Agaricia</v>
      </c>
      <c r="J2131" t="str">
        <f>VLOOKUP(H2131,CODE_SHEET!$A$2:$G$151,4,FALSE)</f>
        <v>agaricites</v>
      </c>
      <c r="K2131" s="1">
        <v>15</v>
      </c>
      <c r="L2131" s="1">
        <v>10</v>
      </c>
      <c r="M2131" s="1">
        <v>1</v>
      </c>
      <c r="N2131">
        <f t="shared" si="119"/>
        <v>39.269908169872409</v>
      </c>
      <c r="O2131">
        <v>10</v>
      </c>
      <c r="P2131" t="s">
        <v>29</v>
      </c>
      <c r="Q2131" t="s">
        <v>30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f t="shared" si="120"/>
        <v>0</v>
      </c>
      <c r="Y2131">
        <f t="shared" si="121"/>
        <v>39.269908169872409</v>
      </c>
    </row>
    <row r="2132" spans="1:25">
      <c r="A2132">
        <v>2020</v>
      </c>
      <c r="B2132" t="s">
        <v>25</v>
      </c>
      <c r="C2132">
        <v>28</v>
      </c>
      <c r="D2132" t="s">
        <v>89</v>
      </c>
      <c r="E2132">
        <v>52</v>
      </c>
      <c r="F2132" t="s">
        <v>27</v>
      </c>
      <c r="G2132">
        <v>1</v>
      </c>
      <c r="H2132" t="s">
        <v>62</v>
      </c>
      <c r="I2132" t="str">
        <f>VLOOKUP(H2132,CODE_SHEET!$A$2:$G$151,3,FALSE)</f>
        <v>Millepora</v>
      </c>
      <c r="J2132" t="str">
        <f>VLOOKUP(H2132,CODE_SHEET!$A$2:$G$151,4,FALSE)</f>
        <v>alcicornis</v>
      </c>
      <c r="K2132" s="1">
        <v>20</v>
      </c>
      <c r="L2132" s="1">
        <v>5</v>
      </c>
      <c r="M2132" s="1">
        <v>30</v>
      </c>
      <c r="N2132">
        <f t="shared" si="119"/>
        <v>1178.0972450961724</v>
      </c>
      <c r="O2132">
        <v>10</v>
      </c>
      <c r="P2132" t="s">
        <v>29</v>
      </c>
      <c r="Q2132" t="s">
        <v>30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f t="shared" si="120"/>
        <v>0</v>
      </c>
      <c r="Y2132">
        <f t="shared" si="121"/>
        <v>1178.0972450961724</v>
      </c>
    </row>
    <row r="2133" spans="1:25">
      <c r="A2133">
        <v>2020</v>
      </c>
      <c r="B2133" t="s">
        <v>25</v>
      </c>
      <c r="C2133">
        <v>28</v>
      </c>
      <c r="D2133" t="s">
        <v>89</v>
      </c>
      <c r="E2133">
        <v>52</v>
      </c>
      <c r="F2133" t="s">
        <v>27</v>
      </c>
      <c r="G2133">
        <v>1</v>
      </c>
      <c r="H2133" t="s">
        <v>33</v>
      </c>
      <c r="I2133" t="str">
        <f>VLOOKUP(H2133,CODE_SHEET!$A$2:$G$151,3,FALSE)</f>
        <v>Agaricia</v>
      </c>
      <c r="J2133" t="str">
        <f>VLOOKUP(H2133,CODE_SHEET!$A$2:$G$151,4,FALSE)</f>
        <v>agaricites</v>
      </c>
      <c r="K2133" s="1">
        <v>30</v>
      </c>
      <c r="L2133" s="1">
        <v>10</v>
      </c>
      <c r="M2133" s="1">
        <v>15</v>
      </c>
      <c r="N2133">
        <f t="shared" si="119"/>
        <v>942.47779607693792</v>
      </c>
      <c r="O2133">
        <v>10</v>
      </c>
      <c r="P2133" t="s">
        <v>29</v>
      </c>
      <c r="Q2133" t="s">
        <v>30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f t="shared" si="120"/>
        <v>0</v>
      </c>
      <c r="Y2133">
        <f t="shared" si="121"/>
        <v>942.47779607693792</v>
      </c>
    </row>
    <row r="2134" spans="1:25">
      <c r="A2134">
        <v>2020</v>
      </c>
      <c r="B2134" t="s">
        <v>25</v>
      </c>
      <c r="C2134">
        <v>28</v>
      </c>
      <c r="D2134" t="s">
        <v>89</v>
      </c>
      <c r="E2134">
        <v>52</v>
      </c>
      <c r="F2134" t="s">
        <v>27</v>
      </c>
      <c r="G2134">
        <v>1</v>
      </c>
      <c r="H2134" t="s">
        <v>48</v>
      </c>
      <c r="I2134" t="str">
        <f>VLOOKUP(H2134,CODE_SHEET!$A$2:$G$151,3,FALSE)</f>
        <v>Diploria</v>
      </c>
      <c r="J2134" t="str">
        <f>VLOOKUP(H2134,CODE_SHEET!$A$2:$G$151,4,FALSE)</f>
        <v>labyrinthyformis</v>
      </c>
      <c r="K2134" s="1">
        <v>30</v>
      </c>
      <c r="L2134" s="1">
        <v>30</v>
      </c>
      <c r="M2134" s="1">
        <v>15</v>
      </c>
      <c r="N2134">
        <f t="shared" si="119"/>
        <v>1413.7166941154069</v>
      </c>
      <c r="O2134">
        <v>10</v>
      </c>
      <c r="P2134" t="s">
        <v>29</v>
      </c>
      <c r="Q2134" t="s">
        <v>30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f t="shared" si="120"/>
        <v>0</v>
      </c>
      <c r="Y2134">
        <f t="shared" si="121"/>
        <v>1413.7166941154069</v>
      </c>
    </row>
    <row r="2135" spans="1:25">
      <c r="A2135">
        <v>2020</v>
      </c>
      <c r="B2135" t="s">
        <v>25</v>
      </c>
      <c r="C2135">
        <v>28</v>
      </c>
      <c r="D2135" t="s">
        <v>89</v>
      </c>
      <c r="E2135">
        <v>52</v>
      </c>
      <c r="F2135" t="s">
        <v>27</v>
      </c>
      <c r="G2135">
        <v>1</v>
      </c>
      <c r="H2135" t="s">
        <v>39</v>
      </c>
      <c r="I2135" t="str">
        <f>VLOOKUP(H2135,CODE_SHEET!$A$2:$G$151,3,FALSE)</f>
        <v>Orbicella</v>
      </c>
      <c r="J2135" t="str">
        <f>VLOOKUP(H2135,CODE_SHEET!$A$2:$G$151,4,FALSE)</f>
        <v>faveolata</v>
      </c>
      <c r="K2135" s="1">
        <v>40</v>
      </c>
      <c r="L2135" s="1">
        <v>25</v>
      </c>
      <c r="M2135" s="1">
        <v>20</v>
      </c>
      <c r="N2135">
        <f t="shared" si="119"/>
        <v>2042.0352248333656</v>
      </c>
      <c r="O2135">
        <v>10</v>
      </c>
      <c r="P2135" t="s">
        <v>29</v>
      </c>
      <c r="Q2135" t="s">
        <v>30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f t="shared" si="120"/>
        <v>0</v>
      </c>
      <c r="Y2135">
        <f t="shared" si="121"/>
        <v>2042.0352248333656</v>
      </c>
    </row>
    <row r="2136" spans="1:25">
      <c r="A2136">
        <v>2020</v>
      </c>
      <c r="B2136" t="s">
        <v>25</v>
      </c>
      <c r="C2136">
        <v>28</v>
      </c>
      <c r="D2136" t="s">
        <v>89</v>
      </c>
      <c r="E2136">
        <v>43</v>
      </c>
      <c r="F2136" t="s">
        <v>27</v>
      </c>
      <c r="G2136">
        <v>2</v>
      </c>
      <c r="H2136" t="s">
        <v>28</v>
      </c>
      <c r="I2136" t="str">
        <f>VLOOKUP(H2136,CODE_SHEET!$A$2:$G$151,3,FALSE)</f>
        <v>Porites</v>
      </c>
      <c r="J2136" t="str">
        <f>VLOOKUP(H2136,CODE_SHEET!$A$2:$G$151,4,FALSE)</f>
        <v>astreoides</v>
      </c>
      <c r="K2136" s="1">
        <v>15</v>
      </c>
      <c r="L2136" s="1">
        <v>10</v>
      </c>
      <c r="M2136" s="1">
        <v>5</v>
      </c>
      <c r="N2136">
        <f t="shared" si="119"/>
        <v>196.34954084936209</v>
      </c>
      <c r="O2136">
        <v>10</v>
      </c>
      <c r="P2136" t="s">
        <v>29</v>
      </c>
      <c r="Q2136" t="s">
        <v>30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f t="shared" si="120"/>
        <v>0</v>
      </c>
      <c r="Y2136">
        <f t="shared" si="121"/>
        <v>196.34954084936209</v>
      </c>
    </row>
    <row r="2137" spans="1:25">
      <c r="A2137">
        <v>2020</v>
      </c>
      <c r="B2137" t="s">
        <v>25</v>
      </c>
      <c r="C2137">
        <v>28</v>
      </c>
      <c r="D2137" t="s">
        <v>89</v>
      </c>
      <c r="E2137">
        <v>43</v>
      </c>
      <c r="F2137" t="s">
        <v>27</v>
      </c>
      <c r="G2137">
        <v>2</v>
      </c>
      <c r="H2137" t="s">
        <v>28</v>
      </c>
      <c r="I2137" t="str">
        <f>VLOOKUP(H2137,CODE_SHEET!$A$2:$G$151,3,FALSE)</f>
        <v>Porites</v>
      </c>
      <c r="J2137" t="str">
        <f>VLOOKUP(H2137,CODE_SHEET!$A$2:$G$151,4,FALSE)</f>
        <v>astreoides</v>
      </c>
      <c r="K2137" s="1">
        <v>10</v>
      </c>
      <c r="L2137" s="1">
        <v>10</v>
      </c>
      <c r="M2137" s="1">
        <v>5</v>
      </c>
      <c r="N2137">
        <f t="shared" si="119"/>
        <v>157.07963267948966</v>
      </c>
      <c r="O2137">
        <v>10</v>
      </c>
      <c r="P2137" t="s">
        <v>29</v>
      </c>
      <c r="Q2137" t="s">
        <v>30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f t="shared" si="120"/>
        <v>0</v>
      </c>
      <c r="Y2137">
        <f t="shared" si="121"/>
        <v>157.07963267948966</v>
      </c>
    </row>
    <row r="2138" spans="1:25">
      <c r="A2138">
        <v>2020</v>
      </c>
      <c r="B2138" t="s">
        <v>25</v>
      </c>
      <c r="C2138">
        <v>28</v>
      </c>
      <c r="D2138" t="s">
        <v>89</v>
      </c>
      <c r="E2138">
        <v>43</v>
      </c>
      <c r="F2138" t="s">
        <v>27</v>
      </c>
      <c r="G2138">
        <v>2</v>
      </c>
      <c r="H2138" t="s">
        <v>37</v>
      </c>
      <c r="I2138" t="str">
        <f>VLOOKUP(H2138,CODE_SHEET!$A$2:$G$151,3,FALSE)</f>
        <v>Pseudodiploria</v>
      </c>
      <c r="J2138" t="str">
        <f>VLOOKUP(H2138,CODE_SHEET!$A$2:$G$151,4,FALSE)</f>
        <v>strigosa</v>
      </c>
      <c r="K2138" s="1">
        <v>25</v>
      </c>
      <c r="L2138" s="1">
        <v>30</v>
      </c>
      <c r="M2138" s="1">
        <v>10</v>
      </c>
      <c r="N2138">
        <f t="shared" si="119"/>
        <v>863.93797973719313</v>
      </c>
      <c r="O2138">
        <v>10</v>
      </c>
      <c r="P2138" t="s">
        <v>29</v>
      </c>
      <c r="Q2138" t="s">
        <v>30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f t="shared" si="120"/>
        <v>0</v>
      </c>
      <c r="Y2138">
        <f t="shared" si="121"/>
        <v>863.93797973719313</v>
      </c>
    </row>
    <row r="2139" spans="1:25">
      <c r="A2139">
        <v>2020</v>
      </c>
      <c r="B2139" t="s">
        <v>25</v>
      </c>
      <c r="C2139">
        <v>28</v>
      </c>
      <c r="D2139" t="s">
        <v>89</v>
      </c>
      <c r="E2139">
        <v>43</v>
      </c>
      <c r="F2139" t="s">
        <v>27</v>
      </c>
      <c r="G2139">
        <v>2</v>
      </c>
      <c r="H2139" t="s">
        <v>46</v>
      </c>
      <c r="I2139" t="str">
        <f>VLOOKUP(H2139,CODE_SHEET!$A$2:$G$151,3,FALSE)</f>
        <v>Meandrina</v>
      </c>
      <c r="J2139" t="str">
        <f>VLOOKUP(H2139,CODE_SHEET!$A$2:$G$151,4,FALSE)</f>
        <v>meandrites</v>
      </c>
      <c r="K2139" s="1">
        <v>15</v>
      </c>
      <c r="L2139" s="1">
        <v>10</v>
      </c>
      <c r="M2139" s="1">
        <v>6</v>
      </c>
      <c r="N2139">
        <f t="shared" si="119"/>
        <v>235.61944901923445</v>
      </c>
      <c r="O2139">
        <v>10</v>
      </c>
      <c r="P2139" t="s">
        <v>29</v>
      </c>
      <c r="Q2139" t="s">
        <v>30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f t="shared" si="120"/>
        <v>0</v>
      </c>
      <c r="Y2139">
        <f t="shared" si="121"/>
        <v>235.61944901923445</v>
      </c>
    </row>
    <row r="2140" spans="1:25">
      <c r="A2140">
        <v>2020</v>
      </c>
      <c r="B2140" t="s">
        <v>25</v>
      </c>
      <c r="C2140">
        <v>28</v>
      </c>
      <c r="D2140" t="s">
        <v>89</v>
      </c>
      <c r="E2140">
        <v>43</v>
      </c>
      <c r="F2140" t="s">
        <v>27</v>
      </c>
      <c r="G2140">
        <v>2</v>
      </c>
      <c r="H2140" t="s">
        <v>40</v>
      </c>
      <c r="I2140" t="str">
        <f>VLOOKUP(H2140,CODE_SHEET!$A$2:$G$151,3,FALSE)</f>
        <v>Porites</v>
      </c>
      <c r="J2140" t="str">
        <f>VLOOKUP(H2140,CODE_SHEET!$A$2:$G$151,4,FALSE)</f>
        <v>furcata</v>
      </c>
      <c r="K2140" s="1">
        <v>30</v>
      </c>
      <c r="L2140" s="1">
        <v>25</v>
      </c>
      <c r="M2140" s="1">
        <v>20</v>
      </c>
      <c r="N2140">
        <f t="shared" si="119"/>
        <v>1727.8759594743863</v>
      </c>
      <c r="O2140">
        <v>10</v>
      </c>
      <c r="P2140" t="s">
        <v>29</v>
      </c>
      <c r="Q2140" t="s">
        <v>30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30</v>
      </c>
      <c r="X2140">
        <f t="shared" si="120"/>
        <v>518.36278784231581</v>
      </c>
      <c r="Y2140">
        <f t="shared" si="121"/>
        <v>1209.5131716320705</v>
      </c>
    </row>
    <row r="2141" spans="1:25">
      <c r="A2141">
        <v>2020</v>
      </c>
      <c r="B2141" t="s">
        <v>25</v>
      </c>
      <c r="C2141">
        <v>28</v>
      </c>
      <c r="D2141" t="s">
        <v>89</v>
      </c>
      <c r="E2141">
        <v>43</v>
      </c>
      <c r="F2141" t="s">
        <v>27</v>
      </c>
      <c r="G2141">
        <v>2</v>
      </c>
      <c r="H2141" t="s">
        <v>28</v>
      </c>
      <c r="I2141" t="str">
        <f>VLOOKUP(H2141,CODE_SHEET!$A$2:$G$151,3,FALSE)</f>
        <v>Porites</v>
      </c>
      <c r="J2141" t="str">
        <f>VLOOKUP(H2141,CODE_SHEET!$A$2:$G$151,4,FALSE)</f>
        <v>astreoides</v>
      </c>
      <c r="K2141" s="1">
        <v>20</v>
      </c>
      <c r="L2141" s="1">
        <v>15</v>
      </c>
      <c r="M2141" s="1">
        <v>1</v>
      </c>
      <c r="N2141">
        <f t="shared" si="119"/>
        <v>54.977871437821378</v>
      </c>
      <c r="O2141">
        <v>10</v>
      </c>
      <c r="P2141" t="s">
        <v>29</v>
      </c>
      <c r="Q2141" t="s">
        <v>30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f t="shared" si="120"/>
        <v>0</v>
      </c>
      <c r="Y2141">
        <f t="shared" si="121"/>
        <v>54.977871437821378</v>
      </c>
    </row>
    <row r="2142" spans="1:25">
      <c r="A2142">
        <v>2020</v>
      </c>
      <c r="B2142" t="s">
        <v>25</v>
      </c>
      <c r="C2142">
        <v>28</v>
      </c>
      <c r="D2142" t="s">
        <v>89</v>
      </c>
      <c r="E2142">
        <v>43</v>
      </c>
      <c r="F2142" t="s">
        <v>27</v>
      </c>
      <c r="G2142">
        <v>2</v>
      </c>
      <c r="H2142" t="s">
        <v>33</v>
      </c>
      <c r="I2142" t="str">
        <f>VLOOKUP(H2142,CODE_SHEET!$A$2:$G$151,3,FALSE)</f>
        <v>Agaricia</v>
      </c>
      <c r="J2142" t="str">
        <f>VLOOKUP(H2142,CODE_SHEET!$A$2:$G$151,4,FALSE)</f>
        <v>agaricites</v>
      </c>
      <c r="K2142" s="1">
        <v>25</v>
      </c>
      <c r="L2142" s="1">
        <v>10</v>
      </c>
      <c r="M2142" s="1">
        <v>5</v>
      </c>
      <c r="N2142">
        <f t="shared" si="119"/>
        <v>274.88935718910693</v>
      </c>
      <c r="O2142">
        <v>10</v>
      </c>
      <c r="P2142" t="s">
        <v>29</v>
      </c>
      <c r="Q2142" t="s">
        <v>30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f t="shared" si="120"/>
        <v>0</v>
      </c>
      <c r="Y2142">
        <f t="shared" si="121"/>
        <v>274.88935718910693</v>
      </c>
    </row>
    <row r="2143" spans="1:25">
      <c r="A2143">
        <v>2020</v>
      </c>
      <c r="B2143" t="s">
        <v>25</v>
      </c>
      <c r="C2143">
        <v>28</v>
      </c>
      <c r="D2143" t="s">
        <v>89</v>
      </c>
      <c r="E2143">
        <v>43</v>
      </c>
      <c r="F2143" t="s">
        <v>27</v>
      </c>
      <c r="G2143">
        <v>2</v>
      </c>
      <c r="H2143" t="s">
        <v>62</v>
      </c>
      <c r="I2143" t="str">
        <f>VLOOKUP(H2143,CODE_SHEET!$A$2:$G$151,3,FALSE)</f>
        <v>Millepora</v>
      </c>
      <c r="J2143" t="str">
        <f>VLOOKUP(H2143,CODE_SHEET!$A$2:$G$151,4,FALSE)</f>
        <v>alcicornis</v>
      </c>
      <c r="K2143" s="1">
        <v>15</v>
      </c>
      <c r="L2143" s="1">
        <v>5</v>
      </c>
      <c r="M2143" s="1">
        <v>20</v>
      </c>
      <c r="N2143">
        <f t="shared" si="119"/>
        <v>628.31853071795865</v>
      </c>
      <c r="O2143">
        <v>10</v>
      </c>
      <c r="P2143" t="s">
        <v>29</v>
      </c>
      <c r="Q2143" t="s">
        <v>30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f t="shared" si="120"/>
        <v>0</v>
      </c>
      <c r="Y2143">
        <f t="shared" si="121"/>
        <v>628.31853071795865</v>
      </c>
    </row>
    <row r="2144" spans="1:25">
      <c r="A2144">
        <v>2020</v>
      </c>
      <c r="B2144" t="s">
        <v>25</v>
      </c>
      <c r="C2144">
        <v>28</v>
      </c>
      <c r="D2144" t="s">
        <v>89</v>
      </c>
      <c r="E2144">
        <v>43</v>
      </c>
      <c r="F2144" t="s">
        <v>27</v>
      </c>
      <c r="G2144">
        <v>2</v>
      </c>
      <c r="H2144" t="s">
        <v>28</v>
      </c>
      <c r="I2144" t="str">
        <f>VLOOKUP(H2144,CODE_SHEET!$A$2:$G$151,3,FALSE)</f>
        <v>Porites</v>
      </c>
      <c r="J2144" t="str">
        <f>VLOOKUP(H2144,CODE_SHEET!$A$2:$G$151,4,FALSE)</f>
        <v>astreoides</v>
      </c>
      <c r="K2144" s="1">
        <v>15</v>
      </c>
      <c r="L2144" s="1">
        <v>5</v>
      </c>
      <c r="M2144" s="1">
        <v>5</v>
      </c>
      <c r="N2144">
        <f t="shared" si="119"/>
        <v>157.07963267948966</v>
      </c>
      <c r="O2144">
        <v>10</v>
      </c>
      <c r="P2144" t="s">
        <v>29</v>
      </c>
      <c r="Q2144" t="s">
        <v>30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f t="shared" si="120"/>
        <v>0</v>
      </c>
      <c r="Y2144">
        <f t="shared" si="121"/>
        <v>157.07963267948966</v>
      </c>
    </row>
    <row r="2145" spans="1:25">
      <c r="A2145">
        <v>2020</v>
      </c>
      <c r="B2145" t="s">
        <v>25</v>
      </c>
      <c r="C2145">
        <v>28</v>
      </c>
      <c r="D2145" t="s">
        <v>89</v>
      </c>
      <c r="E2145">
        <v>43</v>
      </c>
      <c r="F2145" t="s">
        <v>27</v>
      </c>
      <c r="G2145">
        <v>2</v>
      </c>
      <c r="H2145" t="s">
        <v>31</v>
      </c>
      <c r="I2145" t="str">
        <f>VLOOKUP(H2145,CODE_SHEET!$A$2:$G$151,3,FALSE)</f>
        <v>Siderastrea</v>
      </c>
      <c r="J2145" t="str">
        <f>VLOOKUP(H2145,CODE_SHEET!$A$2:$G$151,4,FALSE)</f>
        <v>siderea</v>
      </c>
      <c r="K2145" s="1">
        <v>10</v>
      </c>
      <c r="L2145" s="1">
        <v>5</v>
      </c>
      <c r="M2145" s="1">
        <v>5</v>
      </c>
      <c r="N2145">
        <f t="shared" si="119"/>
        <v>117.80972450961724</v>
      </c>
      <c r="O2145">
        <v>10</v>
      </c>
      <c r="P2145" t="s">
        <v>29</v>
      </c>
      <c r="Q2145" t="s">
        <v>30</v>
      </c>
      <c r="R2145">
        <v>0</v>
      </c>
      <c r="S2145">
        <v>40</v>
      </c>
      <c r="T2145">
        <v>0</v>
      </c>
      <c r="U2145">
        <v>0</v>
      </c>
      <c r="V2145">
        <v>0</v>
      </c>
      <c r="W2145">
        <v>0</v>
      </c>
      <c r="X2145">
        <f t="shared" si="120"/>
        <v>0</v>
      </c>
      <c r="Y2145">
        <f t="shared" si="121"/>
        <v>117.80972450961724</v>
      </c>
    </row>
    <row r="2146" spans="1:25">
      <c r="A2146">
        <v>2020</v>
      </c>
      <c r="B2146" t="s">
        <v>25</v>
      </c>
      <c r="C2146">
        <v>28</v>
      </c>
      <c r="D2146" t="s">
        <v>89</v>
      </c>
      <c r="E2146">
        <v>43</v>
      </c>
      <c r="F2146" t="s">
        <v>27</v>
      </c>
      <c r="G2146">
        <v>2</v>
      </c>
      <c r="H2146" t="s">
        <v>28</v>
      </c>
      <c r="I2146" t="str">
        <f>VLOOKUP(H2146,CODE_SHEET!$A$2:$G$151,3,FALSE)</f>
        <v>Porites</v>
      </c>
      <c r="J2146" t="str">
        <f>VLOOKUP(H2146,CODE_SHEET!$A$2:$G$151,4,FALSE)</f>
        <v>astreoides</v>
      </c>
      <c r="K2146" s="1">
        <v>15</v>
      </c>
      <c r="L2146" s="1">
        <v>15</v>
      </c>
      <c r="M2146" s="1">
        <v>5</v>
      </c>
      <c r="N2146">
        <f t="shared" si="119"/>
        <v>235.61944901923448</v>
      </c>
      <c r="O2146">
        <v>10</v>
      </c>
      <c r="P2146" t="s">
        <v>29</v>
      </c>
      <c r="Q2146" t="s">
        <v>30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f t="shared" si="120"/>
        <v>0</v>
      </c>
      <c r="Y2146">
        <f t="shared" si="121"/>
        <v>235.61944901923448</v>
      </c>
    </row>
    <row r="2147" spans="1:25">
      <c r="A2147">
        <v>2020</v>
      </c>
      <c r="B2147" t="s">
        <v>25</v>
      </c>
      <c r="C2147">
        <v>28</v>
      </c>
      <c r="D2147" t="s">
        <v>89</v>
      </c>
      <c r="E2147">
        <v>43</v>
      </c>
      <c r="F2147" t="s">
        <v>27</v>
      </c>
      <c r="G2147">
        <v>2</v>
      </c>
      <c r="H2147" t="s">
        <v>33</v>
      </c>
      <c r="I2147" t="str">
        <f>VLOOKUP(H2147,CODE_SHEET!$A$2:$G$151,3,FALSE)</f>
        <v>Agaricia</v>
      </c>
      <c r="J2147" t="str">
        <f>VLOOKUP(H2147,CODE_SHEET!$A$2:$G$151,4,FALSE)</f>
        <v>agaricites</v>
      </c>
      <c r="K2147" s="1">
        <v>10</v>
      </c>
      <c r="L2147" s="1">
        <v>5</v>
      </c>
      <c r="M2147" s="1">
        <v>1</v>
      </c>
      <c r="N2147">
        <f t="shared" si="119"/>
        <v>23.561944901923447</v>
      </c>
      <c r="O2147">
        <v>10</v>
      </c>
      <c r="P2147" t="s">
        <v>29</v>
      </c>
      <c r="Q2147" t="s">
        <v>30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f t="shared" si="120"/>
        <v>0</v>
      </c>
      <c r="Y2147">
        <f t="shared" si="121"/>
        <v>23.561944901923447</v>
      </c>
    </row>
    <row r="2148" spans="1:25">
      <c r="A2148">
        <v>2020</v>
      </c>
      <c r="B2148" t="s">
        <v>25</v>
      </c>
      <c r="C2148">
        <v>28</v>
      </c>
      <c r="D2148" t="s">
        <v>89</v>
      </c>
      <c r="E2148">
        <v>43</v>
      </c>
      <c r="F2148" t="s">
        <v>27</v>
      </c>
      <c r="G2148">
        <v>2</v>
      </c>
      <c r="H2148" t="s">
        <v>33</v>
      </c>
      <c r="I2148" t="str">
        <f>VLOOKUP(H2148,CODE_SHEET!$A$2:$G$151,3,FALSE)</f>
        <v>Agaricia</v>
      </c>
      <c r="J2148" t="str">
        <f>VLOOKUP(H2148,CODE_SHEET!$A$2:$G$151,4,FALSE)</f>
        <v>agaricites</v>
      </c>
      <c r="K2148" s="1">
        <v>30</v>
      </c>
      <c r="L2148" s="1">
        <v>20</v>
      </c>
      <c r="M2148" s="1">
        <v>10</v>
      </c>
      <c r="N2148">
        <f t="shared" si="119"/>
        <v>785.39816339744834</v>
      </c>
      <c r="O2148">
        <v>10</v>
      </c>
      <c r="P2148" t="s">
        <v>29</v>
      </c>
      <c r="Q2148" t="s">
        <v>30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f t="shared" si="120"/>
        <v>0</v>
      </c>
      <c r="Y2148">
        <f t="shared" si="121"/>
        <v>785.39816339744834</v>
      </c>
    </row>
    <row r="2149" spans="1:25">
      <c r="A2149">
        <v>2020</v>
      </c>
      <c r="B2149" t="s">
        <v>25</v>
      </c>
      <c r="C2149">
        <v>28</v>
      </c>
      <c r="D2149" t="s">
        <v>89</v>
      </c>
      <c r="E2149">
        <v>43</v>
      </c>
      <c r="F2149" t="s">
        <v>27</v>
      </c>
      <c r="G2149">
        <v>2</v>
      </c>
      <c r="H2149" t="s">
        <v>33</v>
      </c>
      <c r="I2149" t="str">
        <f>VLOOKUP(H2149,CODE_SHEET!$A$2:$G$151,3,FALSE)</f>
        <v>Agaricia</v>
      </c>
      <c r="J2149" t="str">
        <f>VLOOKUP(H2149,CODE_SHEET!$A$2:$G$151,4,FALSE)</f>
        <v>agaricites</v>
      </c>
      <c r="K2149" s="1">
        <v>15</v>
      </c>
      <c r="L2149" s="1">
        <v>5</v>
      </c>
      <c r="M2149" s="1">
        <v>1</v>
      </c>
      <c r="N2149">
        <f t="shared" si="119"/>
        <v>31.415926535897931</v>
      </c>
      <c r="O2149">
        <v>10</v>
      </c>
      <c r="P2149" t="s">
        <v>29</v>
      </c>
      <c r="Q2149" t="s">
        <v>30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f t="shared" si="120"/>
        <v>0</v>
      </c>
      <c r="Y2149">
        <f t="shared" si="121"/>
        <v>31.415926535897931</v>
      </c>
    </row>
    <row r="2150" spans="1:25">
      <c r="A2150">
        <v>2020</v>
      </c>
      <c r="B2150" t="s">
        <v>25</v>
      </c>
      <c r="C2150">
        <v>28</v>
      </c>
      <c r="D2150" t="s">
        <v>89</v>
      </c>
      <c r="E2150">
        <v>43</v>
      </c>
      <c r="F2150" t="s">
        <v>27</v>
      </c>
      <c r="G2150">
        <v>2</v>
      </c>
      <c r="H2150" t="s">
        <v>34</v>
      </c>
      <c r="I2150" t="str">
        <f>VLOOKUP(H2150,CODE_SHEET!$A$2:$G$151,3,FALSE)</f>
        <v>Orbicella</v>
      </c>
      <c r="J2150" t="str">
        <f>VLOOKUP(H2150,CODE_SHEET!$A$2:$G$151,4,FALSE)</f>
        <v>annularis</v>
      </c>
      <c r="K2150" s="1">
        <v>75</v>
      </c>
      <c r="L2150" s="1">
        <v>55</v>
      </c>
      <c r="M2150" s="1">
        <v>30</v>
      </c>
      <c r="N2150">
        <f t="shared" si="119"/>
        <v>6126.1056745000969</v>
      </c>
      <c r="O2150">
        <v>10</v>
      </c>
      <c r="P2150" t="s">
        <v>29</v>
      </c>
      <c r="Q2150" t="s">
        <v>30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35</v>
      </c>
      <c r="X2150">
        <f t="shared" si="120"/>
        <v>2144.1369860750337</v>
      </c>
      <c r="Y2150">
        <f t="shared" si="121"/>
        <v>3981.9686884250632</v>
      </c>
    </row>
    <row r="2151" spans="1:25">
      <c r="A2151">
        <v>2020</v>
      </c>
      <c r="B2151" t="s">
        <v>25</v>
      </c>
      <c r="C2151">
        <v>28</v>
      </c>
      <c r="D2151" t="s">
        <v>89</v>
      </c>
      <c r="E2151">
        <v>43</v>
      </c>
      <c r="F2151" t="s">
        <v>27</v>
      </c>
      <c r="G2151">
        <v>2</v>
      </c>
      <c r="H2151" t="s">
        <v>33</v>
      </c>
      <c r="I2151" t="str">
        <f>VLOOKUP(H2151,CODE_SHEET!$A$2:$G$151,3,FALSE)</f>
        <v>Agaricia</v>
      </c>
      <c r="J2151" t="str">
        <f>VLOOKUP(H2151,CODE_SHEET!$A$2:$G$151,4,FALSE)</f>
        <v>agaricites</v>
      </c>
      <c r="K2151" s="1">
        <v>15</v>
      </c>
      <c r="L2151" s="1">
        <v>5</v>
      </c>
      <c r="M2151" s="1">
        <v>1</v>
      </c>
      <c r="N2151">
        <f t="shared" si="119"/>
        <v>31.415926535897931</v>
      </c>
      <c r="O2151">
        <v>10</v>
      </c>
      <c r="P2151" t="s">
        <v>29</v>
      </c>
      <c r="Q2151" t="s">
        <v>30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f t="shared" si="120"/>
        <v>0</v>
      </c>
      <c r="Y2151">
        <f t="shared" si="121"/>
        <v>31.415926535897931</v>
      </c>
    </row>
    <row r="2152" spans="1:25">
      <c r="A2152">
        <v>2020</v>
      </c>
      <c r="B2152" t="s">
        <v>25</v>
      </c>
      <c r="C2152">
        <v>28</v>
      </c>
      <c r="D2152" t="s">
        <v>89</v>
      </c>
      <c r="E2152">
        <v>43</v>
      </c>
      <c r="F2152" t="s">
        <v>27</v>
      </c>
      <c r="G2152">
        <v>2</v>
      </c>
      <c r="H2152" t="s">
        <v>49</v>
      </c>
      <c r="I2152" t="str">
        <f>VLOOKUP(H2152,CODE_SHEET!$A$2:$G$151,3,FALSE)</f>
        <v xml:space="preserve">Stephanocoenia </v>
      </c>
      <c r="J2152" t="str">
        <f>VLOOKUP(H2152,CODE_SHEET!$A$2:$G$151,4,FALSE)</f>
        <v>intersepta</v>
      </c>
      <c r="K2152" s="1">
        <v>15</v>
      </c>
      <c r="L2152" s="1">
        <v>10</v>
      </c>
      <c r="M2152" s="1">
        <v>5</v>
      </c>
      <c r="N2152">
        <f t="shared" ref="N2152:N2215" si="122">PI()*(K2152/2)*M2152+PI()*(L2152/2)*M2152</f>
        <v>196.34954084936209</v>
      </c>
      <c r="O2152">
        <v>10</v>
      </c>
      <c r="P2152" t="s">
        <v>29</v>
      </c>
      <c r="Q2152" t="s">
        <v>30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f t="shared" si="120"/>
        <v>0</v>
      </c>
      <c r="Y2152">
        <f t="shared" si="121"/>
        <v>196.34954084936209</v>
      </c>
    </row>
    <row r="2153" spans="1:25">
      <c r="A2153">
        <v>2020</v>
      </c>
      <c r="B2153" t="s">
        <v>25</v>
      </c>
      <c r="C2153">
        <v>28</v>
      </c>
      <c r="D2153" t="s">
        <v>89</v>
      </c>
      <c r="E2153">
        <v>43</v>
      </c>
      <c r="F2153" t="s">
        <v>27</v>
      </c>
      <c r="G2153">
        <v>2</v>
      </c>
      <c r="H2153" t="s">
        <v>31</v>
      </c>
      <c r="I2153" t="str">
        <f>VLOOKUP(H2153,CODE_SHEET!$A$2:$G$151,3,FALSE)</f>
        <v>Siderastrea</v>
      </c>
      <c r="J2153" t="str">
        <f>VLOOKUP(H2153,CODE_SHEET!$A$2:$G$151,4,FALSE)</f>
        <v>siderea</v>
      </c>
      <c r="K2153" s="1">
        <v>20</v>
      </c>
      <c r="L2153" s="1">
        <v>5</v>
      </c>
      <c r="M2153" s="1">
        <v>1</v>
      </c>
      <c r="N2153">
        <f t="shared" si="122"/>
        <v>39.269908169872416</v>
      </c>
      <c r="O2153">
        <v>10</v>
      </c>
      <c r="P2153" t="s">
        <v>29</v>
      </c>
      <c r="Q2153" t="s">
        <v>30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f t="shared" si="120"/>
        <v>0</v>
      </c>
      <c r="Y2153">
        <f t="shared" si="121"/>
        <v>39.269908169872416</v>
      </c>
    </row>
    <row r="2154" spans="1:25">
      <c r="A2154">
        <v>2020</v>
      </c>
      <c r="B2154" t="s">
        <v>25</v>
      </c>
      <c r="C2154">
        <v>28</v>
      </c>
      <c r="D2154" t="s">
        <v>89</v>
      </c>
      <c r="E2154">
        <v>43</v>
      </c>
      <c r="F2154" t="s">
        <v>27</v>
      </c>
      <c r="G2154">
        <v>2</v>
      </c>
      <c r="H2154" t="s">
        <v>28</v>
      </c>
      <c r="I2154" t="str">
        <f>VLOOKUP(H2154,CODE_SHEET!$A$2:$G$151,3,FALSE)</f>
        <v>Porites</v>
      </c>
      <c r="J2154" t="str">
        <f>VLOOKUP(H2154,CODE_SHEET!$A$2:$G$151,4,FALSE)</f>
        <v>astreoides</v>
      </c>
      <c r="K2154" s="1">
        <v>10</v>
      </c>
      <c r="L2154" s="1">
        <v>10</v>
      </c>
      <c r="M2154" s="1">
        <v>1</v>
      </c>
      <c r="N2154">
        <f t="shared" si="122"/>
        <v>31.415926535897931</v>
      </c>
      <c r="O2154">
        <v>10</v>
      </c>
      <c r="P2154" t="s">
        <v>29</v>
      </c>
      <c r="Q2154" t="s">
        <v>30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f t="shared" si="120"/>
        <v>0</v>
      </c>
      <c r="Y2154">
        <f t="shared" si="121"/>
        <v>31.415926535897931</v>
      </c>
    </row>
    <row r="2155" spans="1:25">
      <c r="A2155">
        <v>2020</v>
      </c>
      <c r="B2155" t="s">
        <v>25</v>
      </c>
      <c r="C2155">
        <v>28</v>
      </c>
      <c r="D2155" t="s">
        <v>89</v>
      </c>
      <c r="E2155">
        <v>43</v>
      </c>
      <c r="F2155" t="s">
        <v>27</v>
      </c>
      <c r="G2155">
        <v>2</v>
      </c>
      <c r="H2155" t="s">
        <v>28</v>
      </c>
      <c r="I2155" t="str">
        <f>VLOOKUP(H2155,CODE_SHEET!$A$2:$G$151,3,FALSE)</f>
        <v>Porites</v>
      </c>
      <c r="J2155" t="str">
        <f>VLOOKUP(H2155,CODE_SHEET!$A$2:$G$151,4,FALSE)</f>
        <v>astreoides</v>
      </c>
      <c r="K2155" s="1">
        <v>20</v>
      </c>
      <c r="L2155" s="1">
        <v>15</v>
      </c>
      <c r="M2155" s="1">
        <v>5</v>
      </c>
      <c r="N2155">
        <f t="shared" si="122"/>
        <v>274.88935718910693</v>
      </c>
      <c r="O2155">
        <v>10</v>
      </c>
      <c r="P2155" t="s">
        <v>41</v>
      </c>
      <c r="Q2155" t="s">
        <v>60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f t="shared" si="120"/>
        <v>0</v>
      </c>
      <c r="Y2155">
        <f t="shared" si="121"/>
        <v>274.88935718910693</v>
      </c>
    </row>
    <row r="2156" spans="1:25">
      <c r="A2156">
        <v>2020</v>
      </c>
      <c r="B2156" t="s">
        <v>25</v>
      </c>
      <c r="C2156">
        <v>28</v>
      </c>
      <c r="D2156" t="s">
        <v>89</v>
      </c>
      <c r="E2156">
        <v>43</v>
      </c>
      <c r="F2156" t="s">
        <v>27</v>
      </c>
      <c r="G2156">
        <v>2</v>
      </c>
      <c r="H2156" t="s">
        <v>47</v>
      </c>
      <c r="I2156" t="str">
        <f>VLOOKUP(H2156,CODE_SHEET!$A$2:$G$151,3,FALSE)</f>
        <v>Siderastrea</v>
      </c>
      <c r="J2156" t="str">
        <f>VLOOKUP(H2156,CODE_SHEET!$A$2:$G$151,4,FALSE)</f>
        <v>radians</v>
      </c>
      <c r="K2156" s="1">
        <v>10</v>
      </c>
      <c r="L2156" s="1">
        <v>15</v>
      </c>
      <c r="M2156" s="1">
        <v>5</v>
      </c>
      <c r="N2156">
        <f t="shared" si="122"/>
        <v>196.34954084936209</v>
      </c>
      <c r="O2156">
        <v>10</v>
      </c>
      <c r="P2156" t="s">
        <v>29</v>
      </c>
      <c r="Q2156" t="s">
        <v>30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f t="shared" si="120"/>
        <v>0</v>
      </c>
      <c r="Y2156">
        <f t="shared" si="121"/>
        <v>196.34954084936209</v>
      </c>
    </row>
    <row r="2157" spans="1:25">
      <c r="A2157">
        <v>2020</v>
      </c>
      <c r="B2157" t="s">
        <v>25</v>
      </c>
      <c r="C2157">
        <v>28</v>
      </c>
      <c r="D2157" t="s">
        <v>89</v>
      </c>
      <c r="E2157">
        <v>43</v>
      </c>
      <c r="F2157" t="s">
        <v>27</v>
      </c>
      <c r="G2157">
        <v>2</v>
      </c>
      <c r="H2157" t="s">
        <v>47</v>
      </c>
      <c r="I2157" t="str">
        <f>VLOOKUP(H2157,CODE_SHEET!$A$2:$G$151,3,FALSE)</f>
        <v>Siderastrea</v>
      </c>
      <c r="J2157" t="str">
        <f>VLOOKUP(H2157,CODE_SHEET!$A$2:$G$151,4,FALSE)</f>
        <v>radians</v>
      </c>
      <c r="K2157" s="1">
        <v>10</v>
      </c>
      <c r="L2157" s="1">
        <v>10</v>
      </c>
      <c r="M2157" s="1">
        <v>5</v>
      </c>
      <c r="N2157">
        <f t="shared" si="122"/>
        <v>157.07963267948966</v>
      </c>
      <c r="O2157">
        <v>10</v>
      </c>
      <c r="P2157" t="s">
        <v>29</v>
      </c>
      <c r="Q2157" t="s">
        <v>30</v>
      </c>
      <c r="R2157">
        <v>0</v>
      </c>
      <c r="S2157">
        <v>60</v>
      </c>
      <c r="T2157">
        <v>0</v>
      </c>
      <c r="U2157">
        <v>0</v>
      </c>
      <c r="V2157">
        <v>0</v>
      </c>
      <c r="W2157">
        <v>0</v>
      </c>
      <c r="X2157">
        <f t="shared" si="120"/>
        <v>0</v>
      </c>
      <c r="Y2157">
        <f t="shared" si="121"/>
        <v>157.07963267948966</v>
      </c>
    </row>
    <row r="2158" spans="1:25">
      <c r="A2158">
        <v>2020</v>
      </c>
      <c r="B2158" t="s">
        <v>25</v>
      </c>
      <c r="C2158">
        <v>28</v>
      </c>
      <c r="D2158" t="s">
        <v>89</v>
      </c>
      <c r="E2158">
        <v>43</v>
      </c>
      <c r="F2158" t="s">
        <v>27</v>
      </c>
      <c r="G2158">
        <v>2</v>
      </c>
      <c r="H2158" t="s">
        <v>28</v>
      </c>
      <c r="I2158" t="str">
        <f>VLOOKUP(H2158,CODE_SHEET!$A$2:$G$151,3,FALSE)</f>
        <v>Porites</v>
      </c>
      <c r="J2158" t="str">
        <f>VLOOKUP(H2158,CODE_SHEET!$A$2:$G$151,4,FALSE)</f>
        <v>astreoides</v>
      </c>
      <c r="K2158" s="1">
        <v>20</v>
      </c>
      <c r="L2158" s="1">
        <v>20</v>
      </c>
      <c r="M2158" s="1">
        <v>5</v>
      </c>
      <c r="N2158">
        <f t="shared" si="122"/>
        <v>314.15926535897933</v>
      </c>
      <c r="O2158">
        <v>10</v>
      </c>
      <c r="P2158" t="s">
        <v>29</v>
      </c>
      <c r="Q2158" t="s">
        <v>30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f t="shared" si="120"/>
        <v>0</v>
      </c>
      <c r="Y2158">
        <f t="shared" si="121"/>
        <v>314.15926535897933</v>
      </c>
    </row>
    <row r="2159" spans="1:25">
      <c r="A2159">
        <v>2020</v>
      </c>
      <c r="B2159" t="s">
        <v>25</v>
      </c>
      <c r="C2159">
        <v>28</v>
      </c>
      <c r="D2159" t="s">
        <v>89</v>
      </c>
      <c r="E2159">
        <v>43</v>
      </c>
      <c r="F2159" t="s">
        <v>27</v>
      </c>
      <c r="G2159">
        <v>2</v>
      </c>
      <c r="H2159" t="s">
        <v>49</v>
      </c>
      <c r="I2159" t="str">
        <f>VLOOKUP(H2159,CODE_SHEET!$A$2:$G$151,3,FALSE)</f>
        <v xml:space="preserve">Stephanocoenia </v>
      </c>
      <c r="J2159" t="str">
        <f>VLOOKUP(H2159,CODE_SHEET!$A$2:$G$151,4,FALSE)</f>
        <v>intersepta</v>
      </c>
      <c r="K2159" s="1">
        <v>10</v>
      </c>
      <c r="L2159" s="1">
        <v>10</v>
      </c>
      <c r="M2159" s="1">
        <v>5</v>
      </c>
      <c r="N2159">
        <f t="shared" si="122"/>
        <v>157.07963267948966</v>
      </c>
      <c r="O2159">
        <v>10</v>
      </c>
      <c r="P2159" t="s">
        <v>29</v>
      </c>
      <c r="Q2159" t="s">
        <v>30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f t="shared" si="120"/>
        <v>0</v>
      </c>
      <c r="Y2159">
        <f t="shared" si="121"/>
        <v>157.07963267948966</v>
      </c>
    </row>
    <row r="2160" spans="1:25">
      <c r="A2160">
        <v>2020</v>
      </c>
      <c r="B2160" t="s">
        <v>25</v>
      </c>
      <c r="C2160">
        <v>28</v>
      </c>
      <c r="D2160" t="s">
        <v>89</v>
      </c>
      <c r="E2160">
        <v>43</v>
      </c>
      <c r="F2160" t="s">
        <v>27</v>
      </c>
      <c r="G2160">
        <v>2</v>
      </c>
      <c r="H2160" t="s">
        <v>62</v>
      </c>
      <c r="I2160" t="str">
        <f>VLOOKUP(H2160,CODE_SHEET!$A$2:$G$151,3,FALSE)</f>
        <v>Millepora</v>
      </c>
      <c r="J2160" t="str">
        <f>VLOOKUP(H2160,CODE_SHEET!$A$2:$G$151,4,FALSE)</f>
        <v>alcicornis</v>
      </c>
      <c r="K2160" s="1">
        <v>20</v>
      </c>
      <c r="L2160" s="1">
        <v>1</v>
      </c>
      <c r="M2160" s="1">
        <v>1</v>
      </c>
      <c r="N2160">
        <f t="shared" si="122"/>
        <v>32.986722862692829</v>
      </c>
      <c r="O2160">
        <v>10</v>
      </c>
      <c r="P2160" t="s">
        <v>29</v>
      </c>
      <c r="Q2160" t="s">
        <v>30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f t="shared" si="120"/>
        <v>0</v>
      </c>
      <c r="Y2160">
        <f t="shared" si="121"/>
        <v>32.986722862692829</v>
      </c>
    </row>
    <row r="2161" spans="1:25">
      <c r="A2161">
        <v>2020</v>
      </c>
      <c r="B2161" t="s">
        <v>25</v>
      </c>
      <c r="C2161">
        <v>28</v>
      </c>
      <c r="D2161" t="s">
        <v>89</v>
      </c>
      <c r="E2161">
        <v>43</v>
      </c>
      <c r="F2161" t="s">
        <v>27</v>
      </c>
      <c r="G2161">
        <v>2</v>
      </c>
      <c r="H2161" t="s">
        <v>39</v>
      </c>
      <c r="I2161" t="str">
        <f>VLOOKUP(H2161,CODE_SHEET!$A$2:$G$151,3,FALSE)</f>
        <v>Orbicella</v>
      </c>
      <c r="J2161" t="str">
        <f>VLOOKUP(H2161,CODE_SHEET!$A$2:$G$151,4,FALSE)</f>
        <v>faveolata</v>
      </c>
      <c r="K2161" s="1">
        <v>35</v>
      </c>
      <c r="L2161" s="1">
        <v>20</v>
      </c>
      <c r="M2161" s="1">
        <v>15</v>
      </c>
      <c r="N2161">
        <f t="shared" si="122"/>
        <v>1295.9069696057895</v>
      </c>
      <c r="O2161">
        <v>10</v>
      </c>
      <c r="P2161" t="s">
        <v>29</v>
      </c>
      <c r="Q2161" t="s">
        <v>30</v>
      </c>
      <c r="R2161">
        <v>30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f t="shared" si="120"/>
        <v>0</v>
      </c>
      <c r="Y2161">
        <f t="shared" si="121"/>
        <v>1295.9069696057895</v>
      </c>
    </row>
    <row r="2162" spans="1:25">
      <c r="A2162">
        <v>2020</v>
      </c>
      <c r="B2162" t="s">
        <v>25</v>
      </c>
      <c r="C2162">
        <v>28</v>
      </c>
      <c r="D2162" t="s">
        <v>89</v>
      </c>
      <c r="E2162">
        <v>43</v>
      </c>
      <c r="F2162" t="s">
        <v>27</v>
      </c>
      <c r="G2162">
        <v>2</v>
      </c>
      <c r="H2162" t="s">
        <v>47</v>
      </c>
      <c r="I2162" t="str">
        <f>VLOOKUP(H2162,CODE_SHEET!$A$2:$G$151,3,FALSE)</f>
        <v>Siderastrea</v>
      </c>
      <c r="J2162" t="str">
        <f>VLOOKUP(H2162,CODE_SHEET!$A$2:$G$151,4,FALSE)</f>
        <v>radians</v>
      </c>
      <c r="K2162" s="1">
        <v>15</v>
      </c>
      <c r="L2162" s="1">
        <v>5</v>
      </c>
      <c r="M2162" s="1">
        <v>5</v>
      </c>
      <c r="N2162">
        <f t="shared" si="122"/>
        <v>157.07963267948966</v>
      </c>
      <c r="O2162">
        <v>10</v>
      </c>
      <c r="P2162" t="s">
        <v>29</v>
      </c>
      <c r="Q2162" t="s">
        <v>30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f t="shared" si="120"/>
        <v>0</v>
      </c>
      <c r="Y2162">
        <f t="shared" si="121"/>
        <v>157.07963267948966</v>
      </c>
    </row>
    <row r="2163" spans="1:25">
      <c r="A2163">
        <v>2020</v>
      </c>
      <c r="B2163" t="s">
        <v>25</v>
      </c>
      <c r="C2163">
        <v>28</v>
      </c>
      <c r="D2163" t="s">
        <v>89</v>
      </c>
      <c r="E2163">
        <v>43</v>
      </c>
      <c r="F2163" t="s">
        <v>27</v>
      </c>
      <c r="G2163">
        <v>2</v>
      </c>
      <c r="H2163" t="s">
        <v>47</v>
      </c>
      <c r="I2163" t="str">
        <f>VLOOKUP(H2163,CODE_SHEET!$A$2:$G$151,3,FALSE)</f>
        <v>Siderastrea</v>
      </c>
      <c r="J2163" t="str">
        <f>VLOOKUP(H2163,CODE_SHEET!$A$2:$G$151,4,FALSE)</f>
        <v>radians</v>
      </c>
      <c r="K2163" s="1">
        <v>25</v>
      </c>
      <c r="L2163" s="1">
        <v>15</v>
      </c>
      <c r="M2163" s="1">
        <v>5</v>
      </c>
      <c r="N2163">
        <f t="shared" si="122"/>
        <v>314.15926535897933</v>
      </c>
      <c r="O2163">
        <v>10</v>
      </c>
      <c r="P2163" t="s">
        <v>29</v>
      </c>
      <c r="Q2163" t="s">
        <v>30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f t="shared" si="120"/>
        <v>0</v>
      </c>
      <c r="Y2163">
        <f t="shared" si="121"/>
        <v>314.15926535897933</v>
      </c>
    </row>
    <row r="2164" spans="1:25">
      <c r="A2164">
        <v>2020</v>
      </c>
      <c r="B2164" t="s">
        <v>25</v>
      </c>
      <c r="C2164">
        <v>28</v>
      </c>
      <c r="D2164" t="s">
        <v>89</v>
      </c>
      <c r="E2164">
        <v>43</v>
      </c>
      <c r="F2164" t="s">
        <v>27</v>
      </c>
      <c r="G2164">
        <v>2</v>
      </c>
      <c r="H2164" t="s">
        <v>37</v>
      </c>
      <c r="I2164" t="str">
        <f>VLOOKUP(H2164,CODE_SHEET!$A$2:$G$151,3,FALSE)</f>
        <v>Pseudodiploria</v>
      </c>
      <c r="J2164" t="str">
        <f>VLOOKUP(H2164,CODE_SHEET!$A$2:$G$151,4,FALSE)</f>
        <v>strigosa</v>
      </c>
      <c r="K2164" s="1">
        <v>25</v>
      </c>
      <c r="L2164" s="1">
        <v>10</v>
      </c>
      <c r="M2164" s="1">
        <v>5</v>
      </c>
      <c r="N2164">
        <f t="shared" si="122"/>
        <v>274.88935718910693</v>
      </c>
      <c r="O2164">
        <v>10</v>
      </c>
      <c r="P2164" t="s">
        <v>29</v>
      </c>
      <c r="Q2164" t="s">
        <v>30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f t="shared" si="120"/>
        <v>0</v>
      </c>
      <c r="Y2164">
        <f t="shared" si="121"/>
        <v>274.88935718910693</v>
      </c>
    </row>
    <row r="2165" spans="1:25">
      <c r="A2165">
        <v>2020</v>
      </c>
      <c r="B2165" t="s">
        <v>25</v>
      </c>
      <c r="C2165">
        <v>28</v>
      </c>
      <c r="D2165" t="s">
        <v>89</v>
      </c>
      <c r="E2165">
        <v>43</v>
      </c>
      <c r="F2165" t="s">
        <v>27</v>
      </c>
      <c r="G2165">
        <v>2</v>
      </c>
      <c r="H2165" t="s">
        <v>39</v>
      </c>
      <c r="I2165" t="str">
        <f>VLOOKUP(H2165,CODE_SHEET!$A$2:$G$151,3,FALSE)</f>
        <v>Orbicella</v>
      </c>
      <c r="J2165" t="str">
        <f>VLOOKUP(H2165,CODE_SHEET!$A$2:$G$151,4,FALSE)</f>
        <v>faveolata</v>
      </c>
      <c r="K2165" s="1">
        <v>40</v>
      </c>
      <c r="L2165" s="1">
        <v>30</v>
      </c>
      <c r="M2165" s="1">
        <v>35</v>
      </c>
      <c r="N2165">
        <f t="shared" si="122"/>
        <v>3848.4510006474966</v>
      </c>
      <c r="O2165">
        <v>10</v>
      </c>
      <c r="P2165" t="s">
        <v>29</v>
      </c>
      <c r="Q2165" t="s">
        <v>30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f t="shared" si="120"/>
        <v>0</v>
      </c>
      <c r="Y2165">
        <f t="shared" si="121"/>
        <v>3848.4510006474966</v>
      </c>
    </row>
    <row r="2166" spans="1:25">
      <c r="A2166">
        <v>2020</v>
      </c>
      <c r="B2166" t="s">
        <v>25</v>
      </c>
      <c r="C2166">
        <v>28</v>
      </c>
      <c r="D2166" t="s">
        <v>89</v>
      </c>
      <c r="E2166">
        <v>43</v>
      </c>
      <c r="F2166" t="s">
        <v>27</v>
      </c>
      <c r="G2166">
        <v>2</v>
      </c>
      <c r="H2166" t="s">
        <v>33</v>
      </c>
      <c r="I2166" t="str">
        <f>VLOOKUP(H2166,CODE_SHEET!$A$2:$G$151,3,FALSE)</f>
        <v>Agaricia</v>
      </c>
      <c r="J2166" t="str">
        <f>VLOOKUP(H2166,CODE_SHEET!$A$2:$G$151,4,FALSE)</f>
        <v>agaricites</v>
      </c>
      <c r="K2166" s="1">
        <v>25</v>
      </c>
      <c r="L2166" s="1">
        <v>15</v>
      </c>
      <c r="M2166" s="1">
        <v>20</v>
      </c>
      <c r="N2166">
        <f t="shared" si="122"/>
        <v>1256.6370614359173</v>
      </c>
      <c r="O2166">
        <v>10</v>
      </c>
      <c r="P2166" t="s">
        <v>29</v>
      </c>
      <c r="Q2166" t="s">
        <v>30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f t="shared" si="120"/>
        <v>0</v>
      </c>
      <c r="Y2166">
        <f t="shared" si="121"/>
        <v>1256.6370614359173</v>
      </c>
    </row>
    <row r="2167" spans="1:25">
      <c r="A2167">
        <v>2020</v>
      </c>
      <c r="B2167" t="s">
        <v>25</v>
      </c>
      <c r="C2167">
        <v>28</v>
      </c>
      <c r="D2167" t="s">
        <v>89</v>
      </c>
      <c r="E2167">
        <v>43</v>
      </c>
      <c r="F2167" t="s">
        <v>27</v>
      </c>
      <c r="G2167">
        <v>2</v>
      </c>
      <c r="H2167" t="s">
        <v>28</v>
      </c>
      <c r="I2167" t="str">
        <f>VLOOKUP(H2167,CODE_SHEET!$A$2:$G$151,3,FALSE)</f>
        <v>Porites</v>
      </c>
      <c r="J2167" t="str">
        <f>VLOOKUP(H2167,CODE_SHEET!$A$2:$G$151,4,FALSE)</f>
        <v>astreoides</v>
      </c>
      <c r="K2167" s="1">
        <v>15</v>
      </c>
      <c r="L2167" s="1">
        <v>5</v>
      </c>
      <c r="M2167" s="1">
        <v>5</v>
      </c>
      <c r="N2167">
        <f t="shared" si="122"/>
        <v>157.07963267948966</v>
      </c>
      <c r="O2167">
        <v>10</v>
      </c>
      <c r="P2167" t="s">
        <v>29</v>
      </c>
      <c r="Q2167" t="s">
        <v>30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f t="shared" si="120"/>
        <v>0</v>
      </c>
      <c r="Y2167">
        <f t="shared" si="121"/>
        <v>157.07963267948966</v>
      </c>
    </row>
    <row r="2168" spans="1:25">
      <c r="A2168">
        <v>2020</v>
      </c>
      <c r="B2168" t="s">
        <v>25</v>
      </c>
      <c r="C2168">
        <v>28</v>
      </c>
      <c r="D2168" t="s">
        <v>89</v>
      </c>
      <c r="E2168">
        <v>43</v>
      </c>
      <c r="F2168" t="s">
        <v>27</v>
      </c>
      <c r="G2168">
        <v>2</v>
      </c>
      <c r="H2168" t="s">
        <v>33</v>
      </c>
      <c r="I2168" t="str">
        <f>VLOOKUP(H2168,CODE_SHEET!$A$2:$G$151,3,FALSE)</f>
        <v>Agaricia</v>
      </c>
      <c r="J2168" t="str">
        <f>VLOOKUP(H2168,CODE_SHEET!$A$2:$G$151,4,FALSE)</f>
        <v>agaricites</v>
      </c>
      <c r="K2168" s="1">
        <v>10</v>
      </c>
      <c r="L2168" s="1">
        <v>10</v>
      </c>
      <c r="M2168" s="1">
        <v>5</v>
      </c>
      <c r="N2168">
        <f t="shared" si="122"/>
        <v>157.07963267948966</v>
      </c>
      <c r="O2168">
        <v>10</v>
      </c>
      <c r="P2168" t="s">
        <v>29</v>
      </c>
      <c r="Q2168" t="s">
        <v>30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f t="shared" si="120"/>
        <v>0</v>
      </c>
      <c r="Y2168">
        <f t="shared" si="121"/>
        <v>157.07963267948966</v>
      </c>
    </row>
    <row r="2169" spans="1:25">
      <c r="A2169">
        <v>2020</v>
      </c>
      <c r="B2169" t="s">
        <v>25</v>
      </c>
      <c r="C2169">
        <v>28</v>
      </c>
      <c r="D2169" t="s">
        <v>89</v>
      </c>
      <c r="E2169">
        <v>43</v>
      </c>
      <c r="F2169" t="s">
        <v>27</v>
      </c>
      <c r="G2169">
        <v>2</v>
      </c>
      <c r="H2169" t="s">
        <v>28</v>
      </c>
      <c r="I2169" t="str">
        <f>VLOOKUP(H2169,CODE_SHEET!$A$2:$G$151,3,FALSE)</f>
        <v>Porites</v>
      </c>
      <c r="J2169" t="str">
        <f>VLOOKUP(H2169,CODE_SHEET!$A$2:$G$151,4,FALSE)</f>
        <v>astreoides</v>
      </c>
      <c r="K2169" s="1">
        <v>20</v>
      </c>
      <c r="L2169" s="1">
        <v>15</v>
      </c>
      <c r="M2169" s="1">
        <v>10</v>
      </c>
      <c r="N2169">
        <f t="shared" si="122"/>
        <v>549.77871437821386</v>
      </c>
      <c r="O2169">
        <v>10</v>
      </c>
      <c r="P2169" t="s">
        <v>29</v>
      </c>
      <c r="Q2169" t="s">
        <v>30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f t="shared" si="120"/>
        <v>0</v>
      </c>
      <c r="Y2169">
        <f t="shared" si="121"/>
        <v>549.77871437821386</v>
      </c>
    </row>
    <row r="2170" spans="1:25">
      <c r="A2170">
        <v>2020</v>
      </c>
      <c r="B2170" t="s">
        <v>25</v>
      </c>
      <c r="C2170">
        <v>28</v>
      </c>
      <c r="D2170" t="s">
        <v>89</v>
      </c>
      <c r="E2170">
        <v>43</v>
      </c>
      <c r="F2170" t="s">
        <v>27</v>
      </c>
      <c r="G2170">
        <v>2</v>
      </c>
      <c r="H2170" t="s">
        <v>28</v>
      </c>
      <c r="I2170" t="str">
        <f>VLOOKUP(H2170,CODE_SHEET!$A$2:$G$151,3,FALSE)</f>
        <v>Porites</v>
      </c>
      <c r="J2170" t="str">
        <f>VLOOKUP(H2170,CODE_SHEET!$A$2:$G$151,4,FALSE)</f>
        <v>astreoides</v>
      </c>
      <c r="K2170" s="1">
        <v>15</v>
      </c>
      <c r="L2170" s="1">
        <v>10</v>
      </c>
      <c r="M2170" s="1">
        <v>10</v>
      </c>
      <c r="N2170">
        <f t="shared" si="122"/>
        <v>392.69908169872417</v>
      </c>
      <c r="O2170">
        <v>10</v>
      </c>
      <c r="P2170" t="s">
        <v>41</v>
      </c>
      <c r="Q2170" t="s">
        <v>60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f t="shared" si="120"/>
        <v>0</v>
      </c>
      <c r="Y2170">
        <f t="shared" si="121"/>
        <v>392.69908169872417</v>
      </c>
    </row>
    <row r="2171" spans="1:25">
      <c r="A2171">
        <v>2020</v>
      </c>
      <c r="B2171" t="s">
        <v>25</v>
      </c>
      <c r="C2171">
        <v>28</v>
      </c>
      <c r="D2171" t="s">
        <v>89</v>
      </c>
      <c r="E2171">
        <v>43</v>
      </c>
      <c r="F2171" t="s">
        <v>27</v>
      </c>
      <c r="G2171">
        <v>2</v>
      </c>
      <c r="H2171" t="s">
        <v>47</v>
      </c>
      <c r="I2171" t="str">
        <f>VLOOKUP(H2171,CODE_SHEET!$A$2:$G$151,3,FALSE)</f>
        <v>Siderastrea</v>
      </c>
      <c r="J2171" t="str">
        <f>VLOOKUP(H2171,CODE_SHEET!$A$2:$G$151,4,FALSE)</f>
        <v>radians</v>
      </c>
      <c r="K2171" s="1">
        <v>10</v>
      </c>
      <c r="L2171" s="1">
        <v>10</v>
      </c>
      <c r="M2171" s="1">
        <v>5</v>
      </c>
      <c r="N2171">
        <f t="shared" si="122"/>
        <v>157.07963267948966</v>
      </c>
      <c r="O2171">
        <v>10</v>
      </c>
      <c r="P2171" t="s">
        <v>29</v>
      </c>
      <c r="Q2171" t="s">
        <v>30</v>
      </c>
      <c r="R2171">
        <v>0</v>
      </c>
      <c r="S2171">
        <v>0</v>
      </c>
      <c r="T2171">
        <v>30</v>
      </c>
      <c r="U2171">
        <v>0</v>
      </c>
      <c r="V2171">
        <v>0</v>
      </c>
      <c r="W2171">
        <v>0</v>
      </c>
      <c r="X2171">
        <f t="shared" si="120"/>
        <v>0</v>
      </c>
      <c r="Y2171">
        <f t="shared" si="121"/>
        <v>157.07963267948966</v>
      </c>
    </row>
    <row r="2172" spans="1:25">
      <c r="A2172">
        <v>2020</v>
      </c>
      <c r="B2172" t="s">
        <v>25</v>
      </c>
      <c r="C2172">
        <v>28</v>
      </c>
      <c r="D2172" t="s">
        <v>89</v>
      </c>
      <c r="E2172">
        <v>43</v>
      </c>
      <c r="F2172" t="s">
        <v>27</v>
      </c>
      <c r="G2172">
        <v>2</v>
      </c>
      <c r="H2172" t="s">
        <v>28</v>
      </c>
      <c r="I2172" t="str">
        <f>VLOOKUP(H2172,CODE_SHEET!$A$2:$G$151,3,FALSE)</f>
        <v>Porites</v>
      </c>
      <c r="J2172" t="str">
        <f>VLOOKUP(H2172,CODE_SHEET!$A$2:$G$151,4,FALSE)</f>
        <v>astreoides</v>
      </c>
      <c r="K2172" s="1">
        <v>25</v>
      </c>
      <c r="L2172" s="1">
        <v>20</v>
      </c>
      <c r="M2172" s="1">
        <v>5</v>
      </c>
      <c r="N2172">
        <f t="shared" si="122"/>
        <v>353.42917352885172</v>
      </c>
      <c r="O2172">
        <v>10</v>
      </c>
      <c r="P2172" t="s">
        <v>29</v>
      </c>
      <c r="Q2172" t="s">
        <v>30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f t="shared" si="120"/>
        <v>0</v>
      </c>
      <c r="Y2172">
        <f t="shared" si="121"/>
        <v>353.42917352885172</v>
      </c>
    </row>
    <row r="2173" spans="1:25">
      <c r="A2173">
        <v>2020</v>
      </c>
      <c r="B2173" t="s">
        <v>25</v>
      </c>
      <c r="C2173">
        <v>28</v>
      </c>
      <c r="D2173" t="s">
        <v>89</v>
      </c>
      <c r="E2173">
        <v>43</v>
      </c>
      <c r="F2173" t="s">
        <v>27</v>
      </c>
      <c r="G2173">
        <v>2</v>
      </c>
      <c r="H2173" t="s">
        <v>28</v>
      </c>
      <c r="I2173" t="str">
        <f>VLOOKUP(H2173,CODE_SHEET!$A$2:$G$151,3,FALSE)</f>
        <v>Porites</v>
      </c>
      <c r="J2173" t="str">
        <f>VLOOKUP(H2173,CODE_SHEET!$A$2:$G$151,4,FALSE)</f>
        <v>astreoides</v>
      </c>
      <c r="K2173" s="1">
        <v>30</v>
      </c>
      <c r="L2173" s="1">
        <v>30</v>
      </c>
      <c r="M2173" s="1">
        <v>20</v>
      </c>
      <c r="N2173">
        <f t="shared" si="122"/>
        <v>1884.9555921538758</v>
      </c>
      <c r="O2173">
        <v>10</v>
      </c>
      <c r="P2173" t="s">
        <v>29</v>
      </c>
      <c r="Q2173" t="s">
        <v>30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15</v>
      </c>
      <c r="X2173">
        <f t="shared" si="120"/>
        <v>282.74333882308139</v>
      </c>
      <c r="Y2173">
        <f t="shared" si="121"/>
        <v>1602.2122533307945</v>
      </c>
    </row>
    <row r="2174" spans="1:25">
      <c r="A2174">
        <v>2020</v>
      </c>
      <c r="B2174" t="s">
        <v>25</v>
      </c>
      <c r="C2174">
        <v>28</v>
      </c>
      <c r="D2174" t="s">
        <v>89</v>
      </c>
      <c r="E2174">
        <v>43</v>
      </c>
      <c r="F2174" t="s">
        <v>27</v>
      </c>
      <c r="G2174">
        <v>2</v>
      </c>
      <c r="H2174" t="s">
        <v>28</v>
      </c>
      <c r="I2174" t="str">
        <f>VLOOKUP(H2174,CODE_SHEET!$A$2:$G$151,3,FALSE)</f>
        <v>Porites</v>
      </c>
      <c r="J2174" t="str">
        <f>VLOOKUP(H2174,CODE_SHEET!$A$2:$G$151,4,FALSE)</f>
        <v>astreoides</v>
      </c>
      <c r="K2174" s="1">
        <v>20</v>
      </c>
      <c r="L2174" s="1">
        <v>15</v>
      </c>
      <c r="M2174" s="1">
        <v>10</v>
      </c>
      <c r="N2174">
        <f t="shared" si="122"/>
        <v>549.77871437821386</v>
      </c>
      <c r="O2174">
        <v>10</v>
      </c>
      <c r="P2174" t="s">
        <v>41</v>
      </c>
      <c r="Q2174" t="s">
        <v>60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f t="shared" si="120"/>
        <v>0</v>
      </c>
      <c r="Y2174">
        <f t="shared" si="121"/>
        <v>549.77871437821386</v>
      </c>
    </row>
    <row r="2175" spans="1:25">
      <c r="A2175">
        <v>2020</v>
      </c>
      <c r="B2175" t="s">
        <v>25</v>
      </c>
      <c r="C2175">
        <v>28</v>
      </c>
      <c r="D2175" t="s">
        <v>89</v>
      </c>
      <c r="E2175">
        <v>43</v>
      </c>
      <c r="F2175" t="s">
        <v>27</v>
      </c>
      <c r="G2175">
        <v>2</v>
      </c>
      <c r="H2175" t="s">
        <v>28</v>
      </c>
      <c r="I2175" t="str">
        <f>VLOOKUP(H2175,CODE_SHEET!$A$2:$G$151,3,FALSE)</f>
        <v>Porites</v>
      </c>
      <c r="J2175" t="str">
        <f>VLOOKUP(H2175,CODE_SHEET!$A$2:$G$151,4,FALSE)</f>
        <v>astreoides</v>
      </c>
      <c r="K2175" s="1">
        <v>15</v>
      </c>
      <c r="L2175" s="1">
        <v>10</v>
      </c>
      <c r="M2175" s="1">
        <v>5</v>
      </c>
      <c r="N2175">
        <f t="shared" si="122"/>
        <v>196.34954084936209</v>
      </c>
      <c r="O2175">
        <v>10</v>
      </c>
      <c r="P2175" t="s">
        <v>29</v>
      </c>
      <c r="Q2175" t="s">
        <v>30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f t="shared" si="120"/>
        <v>0</v>
      </c>
      <c r="Y2175">
        <f t="shared" si="121"/>
        <v>196.34954084936209</v>
      </c>
    </row>
    <row r="2176" spans="1:25">
      <c r="A2176">
        <v>2020</v>
      </c>
      <c r="B2176" t="s">
        <v>25</v>
      </c>
      <c r="C2176">
        <v>28</v>
      </c>
      <c r="D2176" t="s">
        <v>89</v>
      </c>
      <c r="E2176">
        <v>43</v>
      </c>
      <c r="F2176" t="s">
        <v>27</v>
      </c>
      <c r="G2176">
        <v>2</v>
      </c>
      <c r="H2176" t="s">
        <v>33</v>
      </c>
      <c r="I2176" t="str">
        <f>VLOOKUP(H2176,CODE_SHEET!$A$2:$G$151,3,FALSE)</f>
        <v>Agaricia</v>
      </c>
      <c r="J2176" t="str">
        <f>VLOOKUP(H2176,CODE_SHEET!$A$2:$G$151,4,FALSE)</f>
        <v>agaricites</v>
      </c>
      <c r="K2176" s="1">
        <v>10</v>
      </c>
      <c r="L2176" s="1">
        <v>5</v>
      </c>
      <c r="M2176" s="1">
        <v>1</v>
      </c>
      <c r="N2176">
        <f t="shared" si="122"/>
        <v>23.561944901923447</v>
      </c>
      <c r="O2176">
        <v>10</v>
      </c>
      <c r="P2176" t="s">
        <v>29</v>
      </c>
      <c r="Q2176" t="s">
        <v>30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f t="shared" si="120"/>
        <v>0</v>
      </c>
      <c r="Y2176">
        <f t="shared" si="121"/>
        <v>23.561944901923447</v>
      </c>
    </row>
    <row r="2177" spans="1:25">
      <c r="A2177">
        <v>2020</v>
      </c>
      <c r="B2177" t="s">
        <v>25</v>
      </c>
      <c r="C2177">
        <v>28</v>
      </c>
      <c r="D2177" t="s">
        <v>89</v>
      </c>
      <c r="E2177">
        <v>43</v>
      </c>
      <c r="F2177" t="s">
        <v>27</v>
      </c>
      <c r="G2177">
        <v>2</v>
      </c>
      <c r="H2177" t="s">
        <v>43</v>
      </c>
      <c r="I2177" t="str">
        <f>VLOOKUP(H2177,CODE_SHEET!$A$2:$G$151,3,FALSE)</f>
        <v>Montastraea</v>
      </c>
      <c r="J2177" t="str">
        <f>VLOOKUP(H2177,CODE_SHEET!$A$2:$G$151,4,FALSE)</f>
        <v>cavernosa</v>
      </c>
      <c r="K2177" s="1">
        <v>10</v>
      </c>
      <c r="L2177" s="1">
        <v>10</v>
      </c>
      <c r="M2177" s="1">
        <v>5</v>
      </c>
      <c r="N2177">
        <f t="shared" si="122"/>
        <v>157.07963267948966</v>
      </c>
      <c r="O2177">
        <v>10</v>
      </c>
      <c r="P2177" t="s">
        <v>29</v>
      </c>
      <c r="Q2177" t="s">
        <v>30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f t="shared" si="120"/>
        <v>0</v>
      </c>
      <c r="Y2177">
        <f t="shared" si="121"/>
        <v>157.07963267948966</v>
      </c>
    </row>
    <row r="2178" spans="1:25">
      <c r="A2178">
        <v>2020</v>
      </c>
      <c r="B2178" t="s">
        <v>25</v>
      </c>
      <c r="C2178">
        <v>28</v>
      </c>
      <c r="D2178" t="s">
        <v>89</v>
      </c>
      <c r="E2178">
        <v>43</v>
      </c>
      <c r="F2178" t="s">
        <v>27</v>
      </c>
      <c r="G2178">
        <v>2</v>
      </c>
      <c r="H2178" t="s">
        <v>28</v>
      </c>
      <c r="I2178" t="str">
        <f>VLOOKUP(H2178,CODE_SHEET!$A$2:$G$151,3,FALSE)</f>
        <v>Porites</v>
      </c>
      <c r="J2178" t="str">
        <f>VLOOKUP(H2178,CODE_SHEET!$A$2:$G$151,4,FALSE)</f>
        <v>astreoides</v>
      </c>
      <c r="K2178" s="1">
        <v>10</v>
      </c>
      <c r="L2178" s="1">
        <v>10</v>
      </c>
      <c r="M2178" s="1">
        <v>15</v>
      </c>
      <c r="N2178">
        <f t="shared" si="122"/>
        <v>471.23889803846896</v>
      </c>
      <c r="O2178">
        <v>10</v>
      </c>
      <c r="P2178" t="s">
        <v>29</v>
      </c>
      <c r="Q2178" t="s">
        <v>30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f t="shared" si="120"/>
        <v>0</v>
      </c>
      <c r="Y2178">
        <f t="shared" si="121"/>
        <v>471.23889803846896</v>
      </c>
    </row>
    <row r="2179" spans="1:25">
      <c r="A2179">
        <v>2020</v>
      </c>
      <c r="B2179" t="s">
        <v>25</v>
      </c>
      <c r="C2179">
        <v>28</v>
      </c>
      <c r="D2179" t="s">
        <v>89</v>
      </c>
      <c r="E2179">
        <v>43</v>
      </c>
      <c r="F2179" t="s">
        <v>27</v>
      </c>
      <c r="G2179">
        <v>2</v>
      </c>
      <c r="H2179" t="s">
        <v>31</v>
      </c>
      <c r="I2179" t="str">
        <f>VLOOKUP(H2179,CODE_SHEET!$A$2:$G$151,3,FALSE)</f>
        <v>Siderastrea</v>
      </c>
      <c r="J2179" t="str">
        <f>VLOOKUP(H2179,CODE_SHEET!$A$2:$G$151,4,FALSE)</f>
        <v>siderea</v>
      </c>
      <c r="K2179" s="1">
        <v>50</v>
      </c>
      <c r="L2179" s="1">
        <v>40</v>
      </c>
      <c r="M2179" s="1">
        <v>5</v>
      </c>
      <c r="N2179">
        <f t="shared" si="122"/>
        <v>706.85834705770344</v>
      </c>
      <c r="O2179">
        <v>10</v>
      </c>
      <c r="P2179" t="s">
        <v>29</v>
      </c>
      <c r="Q2179" t="s">
        <v>30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45</v>
      </c>
      <c r="X2179">
        <f t="shared" si="120"/>
        <v>318.08625617596658</v>
      </c>
      <c r="Y2179">
        <f t="shared" si="121"/>
        <v>388.77209088173686</v>
      </c>
    </row>
    <row r="2180" spans="1:25">
      <c r="A2180">
        <v>2020</v>
      </c>
      <c r="B2180" t="s">
        <v>25</v>
      </c>
      <c r="C2180">
        <v>28</v>
      </c>
      <c r="D2180" t="s">
        <v>89</v>
      </c>
      <c r="E2180">
        <v>43</v>
      </c>
      <c r="F2180" t="s">
        <v>27</v>
      </c>
      <c r="G2180">
        <v>2</v>
      </c>
      <c r="H2180" t="s">
        <v>37</v>
      </c>
      <c r="I2180" t="str">
        <f>VLOOKUP(H2180,CODE_SHEET!$A$2:$G$151,3,FALSE)</f>
        <v>Pseudodiploria</v>
      </c>
      <c r="J2180" t="str">
        <f>VLOOKUP(H2180,CODE_SHEET!$A$2:$G$151,4,FALSE)</f>
        <v>strigosa</v>
      </c>
      <c r="K2180" s="1">
        <v>15</v>
      </c>
      <c r="L2180" s="1">
        <v>10</v>
      </c>
      <c r="M2180" s="1">
        <v>5</v>
      </c>
      <c r="N2180">
        <f t="shared" si="122"/>
        <v>196.34954084936209</v>
      </c>
      <c r="O2180">
        <v>10</v>
      </c>
      <c r="P2180" t="s">
        <v>29</v>
      </c>
      <c r="Q2180" t="s">
        <v>30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f t="shared" si="120"/>
        <v>0</v>
      </c>
      <c r="Y2180">
        <f t="shared" si="121"/>
        <v>196.34954084936209</v>
      </c>
    </row>
    <row r="2181" spans="1:25">
      <c r="A2181">
        <v>2020</v>
      </c>
      <c r="B2181" t="s">
        <v>25</v>
      </c>
      <c r="C2181">
        <v>28</v>
      </c>
      <c r="D2181" t="s">
        <v>89</v>
      </c>
      <c r="E2181">
        <v>43</v>
      </c>
      <c r="F2181" t="s">
        <v>27</v>
      </c>
      <c r="G2181">
        <v>2</v>
      </c>
      <c r="H2181" t="s">
        <v>28</v>
      </c>
      <c r="I2181" t="str">
        <f>VLOOKUP(H2181,CODE_SHEET!$A$2:$G$151,3,FALSE)</f>
        <v>Porites</v>
      </c>
      <c r="J2181" t="str">
        <f>VLOOKUP(H2181,CODE_SHEET!$A$2:$G$151,4,FALSE)</f>
        <v>astreoides</v>
      </c>
      <c r="K2181" s="1">
        <v>15</v>
      </c>
      <c r="L2181" s="1">
        <v>10</v>
      </c>
      <c r="M2181" s="1">
        <v>5</v>
      </c>
      <c r="N2181">
        <f t="shared" si="122"/>
        <v>196.34954084936209</v>
      </c>
      <c r="O2181">
        <v>10</v>
      </c>
      <c r="P2181" t="s">
        <v>29</v>
      </c>
      <c r="Q2181" t="s">
        <v>30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f t="shared" si="120"/>
        <v>0</v>
      </c>
      <c r="Y2181">
        <f t="shared" si="121"/>
        <v>196.34954084936209</v>
      </c>
    </row>
    <row r="2182" spans="1:25">
      <c r="A2182">
        <v>2020</v>
      </c>
      <c r="B2182" t="s">
        <v>25</v>
      </c>
      <c r="C2182">
        <v>28</v>
      </c>
      <c r="D2182" t="s">
        <v>89</v>
      </c>
      <c r="E2182">
        <v>43</v>
      </c>
      <c r="F2182" t="s">
        <v>27</v>
      </c>
      <c r="G2182">
        <v>2</v>
      </c>
      <c r="H2182" t="s">
        <v>47</v>
      </c>
      <c r="I2182" t="str">
        <f>VLOOKUP(H2182,CODE_SHEET!$A$2:$G$151,3,FALSE)</f>
        <v>Siderastrea</v>
      </c>
      <c r="J2182" t="str">
        <f>VLOOKUP(H2182,CODE_SHEET!$A$2:$G$151,4,FALSE)</f>
        <v>radians</v>
      </c>
      <c r="K2182" s="1">
        <v>20</v>
      </c>
      <c r="L2182" s="1">
        <v>10</v>
      </c>
      <c r="M2182" s="1">
        <v>5</v>
      </c>
      <c r="N2182">
        <f t="shared" si="122"/>
        <v>235.61944901923448</v>
      </c>
      <c r="O2182">
        <v>10</v>
      </c>
      <c r="P2182" t="s">
        <v>29</v>
      </c>
      <c r="Q2182" t="s">
        <v>30</v>
      </c>
      <c r="R2182">
        <v>60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f t="shared" si="120"/>
        <v>0</v>
      </c>
      <c r="Y2182">
        <f t="shared" si="121"/>
        <v>235.61944901923448</v>
      </c>
    </row>
    <row r="2183" spans="1:25">
      <c r="A2183">
        <v>2020</v>
      </c>
      <c r="B2183" t="s">
        <v>25</v>
      </c>
      <c r="C2183">
        <v>28</v>
      </c>
      <c r="D2183" t="s">
        <v>89</v>
      </c>
      <c r="E2183">
        <v>43</v>
      </c>
      <c r="F2183" t="s">
        <v>27</v>
      </c>
      <c r="G2183">
        <v>2</v>
      </c>
      <c r="H2183" t="s">
        <v>28</v>
      </c>
      <c r="I2183" t="str">
        <f>VLOOKUP(H2183,CODE_SHEET!$A$2:$G$151,3,FALSE)</f>
        <v>Porites</v>
      </c>
      <c r="J2183" t="str">
        <f>VLOOKUP(H2183,CODE_SHEET!$A$2:$G$151,4,FALSE)</f>
        <v>astreoides</v>
      </c>
      <c r="K2183" s="1">
        <v>15</v>
      </c>
      <c r="L2183" s="1">
        <v>10</v>
      </c>
      <c r="M2183" s="1">
        <v>5</v>
      </c>
      <c r="N2183">
        <f t="shared" si="122"/>
        <v>196.34954084936209</v>
      </c>
      <c r="O2183">
        <v>10</v>
      </c>
      <c r="P2183" t="s">
        <v>29</v>
      </c>
      <c r="Q2183" t="s">
        <v>30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f t="shared" si="120"/>
        <v>0</v>
      </c>
      <c r="Y2183">
        <f t="shared" si="121"/>
        <v>196.34954084936209</v>
      </c>
    </row>
    <row r="2184" spans="1:25">
      <c r="A2184">
        <v>2020</v>
      </c>
      <c r="B2184" t="s">
        <v>25</v>
      </c>
      <c r="C2184">
        <v>28</v>
      </c>
      <c r="D2184" t="s">
        <v>89</v>
      </c>
      <c r="E2184">
        <v>43</v>
      </c>
      <c r="F2184" t="s">
        <v>27</v>
      </c>
      <c r="G2184">
        <v>2</v>
      </c>
      <c r="H2184" t="s">
        <v>34</v>
      </c>
      <c r="I2184" t="str">
        <f>VLOOKUP(H2184,CODE_SHEET!$A$2:$G$151,3,FALSE)</f>
        <v>Orbicella</v>
      </c>
      <c r="J2184" t="str">
        <f>VLOOKUP(H2184,CODE_SHEET!$A$2:$G$151,4,FALSE)</f>
        <v>annularis</v>
      </c>
      <c r="K2184" s="1">
        <v>40</v>
      </c>
      <c r="L2184" s="1">
        <v>30</v>
      </c>
      <c r="M2184" s="1">
        <v>25</v>
      </c>
      <c r="N2184">
        <f t="shared" si="122"/>
        <v>2748.8935718910689</v>
      </c>
      <c r="O2184">
        <v>10</v>
      </c>
      <c r="P2184" t="s">
        <v>29</v>
      </c>
      <c r="Q2184" t="s">
        <v>30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60</v>
      </c>
      <c r="X2184">
        <f t="shared" ref="X2184:X2247" si="123">SUM(U2184:W2184)/100*N2184</f>
        <v>1649.3361431346414</v>
      </c>
      <c r="Y2184">
        <f t="shared" ref="Y2184:Y2247" si="124">N2184-X2184</f>
        <v>1099.5574287564275</v>
      </c>
    </row>
    <row r="2185" spans="1:25">
      <c r="A2185">
        <v>2020</v>
      </c>
      <c r="B2185" t="s">
        <v>25</v>
      </c>
      <c r="C2185">
        <v>28</v>
      </c>
      <c r="D2185" t="s">
        <v>89</v>
      </c>
      <c r="E2185">
        <v>43</v>
      </c>
      <c r="F2185" t="s">
        <v>27</v>
      </c>
      <c r="G2185">
        <v>2</v>
      </c>
      <c r="H2185" t="s">
        <v>31</v>
      </c>
      <c r="I2185" t="str">
        <f>VLOOKUP(H2185,CODE_SHEET!$A$2:$G$151,3,FALSE)</f>
        <v>Siderastrea</v>
      </c>
      <c r="J2185" t="str">
        <f>VLOOKUP(H2185,CODE_SHEET!$A$2:$G$151,4,FALSE)</f>
        <v>siderea</v>
      </c>
      <c r="K2185" s="1">
        <v>30</v>
      </c>
      <c r="L2185" s="1">
        <v>20</v>
      </c>
      <c r="M2185" s="1">
        <v>10</v>
      </c>
      <c r="N2185">
        <f t="shared" si="122"/>
        <v>785.39816339744834</v>
      </c>
      <c r="O2185">
        <v>10</v>
      </c>
      <c r="P2185" t="s">
        <v>29</v>
      </c>
      <c r="Q2185" t="s">
        <v>30</v>
      </c>
      <c r="R2185">
        <v>0</v>
      </c>
      <c r="S2185">
        <v>0</v>
      </c>
      <c r="T2185">
        <v>90</v>
      </c>
      <c r="U2185">
        <v>0</v>
      </c>
      <c r="V2185">
        <v>0</v>
      </c>
      <c r="W2185">
        <v>0</v>
      </c>
      <c r="X2185">
        <f t="shared" si="123"/>
        <v>0</v>
      </c>
      <c r="Y2185">
        <f t="shared" si="124"/>
        <v>785.39816339744834</v>
      </c>
    </row>
    <row r="2186" spans="1:25">
      <c r="A2186">
        <v>2020</v>
      </c>
      <c r="B2186" t="s">
        <v>25</v>
      </c>
      <c r="C2186">
        <v>28</v>
      </c>
      <c r="D2186" t="s">
        <v>89</v>
      </c>
      <c r="E2186">
        <v>43</v>
      </c>
      <c r="F2186" t="s">
        <v>27</v>
      </c>
      <c r="G2186">
        <v>2</v>
      </c>
      <c r="H2186" t="s">
        <v>31</v>
      </c>
      <c r="I2186" t="str">
        <f>VLOOKUP(H2186,CODE_SHEET!$A$2:$G$151,3,FALSE)</f>
        <v>Siderastrea</v>
      </c>
      <c r="J2186" t="str">
        <f>VLOOKUP(H2186,CODE_SHEET!$A$2:$G$151,4,FALSE)</f>
        <v>siderea</v>
      </c>
      <c r="K2186" s="1">
        <v>15</v>
      </c>
      <c r="L2186" s="1">
        <v>10</v>
      </c>
      <c r="M2186" s="1">
        <v>5</v>
      </c>
      <c r="N2186">
        <f t="shared" si="122"/>
        <v>196.34954084936209</v>
      </c>
      <c r="O2186">
        <v>10</v>
      </c>
      <c r="P2186" t="s">
        <v>29</v>
      </c>
      <c r="Q2186" t="s">
        <v>30</v>
      </c>
      <c r="R2186">
        <v>0</v>
      </c>
      <c r="S2186">
        <v>0</v>
      </c>
      <c r="T2186">
        <v>80</v>
      </c>
      <c r="U2186">
        <v>0</v>
      </c>
      <c r="V2186">
        <v>0</v>
      </c>
      <c r="W2186">
        <v>0</v>
      </c>
      <c r="X2186">
        <f t="shared" si="123"/>
        <v>0</v>
      </c>
      <c r="Y2186">
        <f t="shared" si="124"/>
        <v>196.34954084936209</v>
      </c>
    </row>
    <row r="2187" spans="1:25">
      <c r="A2187">
        <v>2020</v>
      </c>
      <c r="B2187" t="s">
        <v>25</v>
      </c>
      <c r="C2187">
        <v>28</v>
      </c>
      <c r="D2187" t="s">
        <v>89</v>
      </c>
      <c r="E2187">
        <v>43</v>
      </c>
      <c r="F2187" t="s">
        <v>27</v>
      </c>
      <c r="G2187">
        <v>2</v>
      </c>
      <c r="H2187" t="s">
        <v>33</v>
      </c>
      <c r="I2187" t="str">
        <f>VLOOKUP(H2187,CODE_SHEET!$A$2:$G$151,3,FALSE)</f>
        <v>Agaricia</v>
      </c>
      <c r="J2187" t="str">
        <f>VLOOKUP(H2187,CODE_SHEET!$A$2:$G$151,4,FALSE)</f>
        <v>agaricites</v>
      </c>
      <c r="K2187" s="1">
        <v>20</v>
      </c>
      <c r="L2187" s="1">
        <v>15</v>
      </c>
      <c r="M2187" s="1">
        <v>10</v>
      </c>
      <c r="N2187">
        <f t="shared" si="122"/>
        <v>549.77871437821386</v>
      </c>
      <c r="O2187">
        <v>10</v>
      </c>
      <c r="P2187" t="s">
        <v>29</v>
      </c>
      <c r="Q2187" t="s">
        <v>30</v>
      </c>
      <c r="R2187">
        <v>0</v>
      </c>
      <c r="S2187">
        <v>0</v>
      </c>
      <c r="T2187">
        <v>30</v>
      </c>
      <c r="U2187">
        <v>0</v>
      </c>
      <c r="V2187">
        <v>0</v>
      </c>
      <c r="W2187">
        <v>0</v>
      </c>
      <c r="X2187">
        <f t="shared" si="123"/>
        <v>0</v>
      </c>
      <c r="Y2187">
        <f t="shared" si="124"/>
        <v>549.77871437821386</v>
      </c>
    </row>
    <row r="2188" spans="1:25">
      <c r="A2188">
        <v>2020</v>
      </c>
      <c r="B2188" t="s">
        <v>25</v>
      </c>
      <c r="C2188">
        <v>28</v>
      </c>
      <c r="D2188" t="s">
        <v>89</v>
      </c>
      <c r="E2188">
        <v>43</v>
      </c>
      <c r="F2188" t="s">
        <v>27</v>
      </c>
      <c r="G2188">
        <v>2</v>
      </c>
      <c r="H2188" t="s">
        <v>47</v>
      </c>
      <c r="I2188" t="str">
        <f>VLOOKUP(H2188,CODE_SHEET!$A$2:$G$151,3,FALSE)</f>
        <v>Siderastrea</v>
      </c>
      <c r="J2188" t="str">
        <f>VLOOKUP(H2188,CODE_SHEET!$A$2:$G$151,4,FALSE)</f>
        <v>radians</v>
      </c>
      <c r="K2188" s="1">
        <v>10</v>
      </c>
      <c r="L2188" s="1">
        <v>10</v>
      </c>
      <c r="M2188" s="1">
        <v>5</v>
      </c>
      <c r="N2188">
        <f t="shared" si="122"/>
        <v>157.07963267948966</v>
      </c>
      <c r="O2188">
        <v>10</v>
      </c>
      <c r="P2188" t="s">
        <v>29</v>
      </c>
      <c r="Q2188" t="s">
        <v>30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10</v>
      </c>
      <c r="X2188">
        <f t="shared" si="123"/>
        <v>15.707963267948967</v>
      </c>
      <c r="Y2188">
        <f t="shared" si="124"/>
        <v>141.37166941154069</v>
      </c>
    </row>
    <row r="2189" spans="1:25">
      <c r="A2189">
        <v>2020</v>
      </c>
      <c r="B2189" t="s">
        <v>25</v>
      </c>
      <c r="C2189">
        <v>28</v>
      </c>
      <c r="D2189" t="s">
        <v>89</v>
      </c>
      <c r="E2189">
        <v>43</v>
      </c>
      <c r="F2189" t="s">
        <v>27</v>
      </c>
      <c r="G2189">
        <v>2</v>
      </c>
      <c r="H2189" t="s">
        <v>47</v>
      </c>
      <c r="I2189" t="str">
        <f>VLOOKUP(H2189,CODE_SHEET!$A$2:$G$151,3,FALSE)</f>
        <v>Siderastrea</v>
      </c>
      <c r="J2189" t="str">
        <f>VLOOKUP(H2189,CODE_SHEET!$A$2:$G$151,4,FALSE)</f>
        <v>radians</v>
      </c>
      <c r="K2189" s="1">
        <v>15</v>
      </c>
      <c r="L2189" s="1">
        <v>5</v>
      </c>
      <c r="M2189" s="1">
        <v>5</v>
      </c>
      <c r="N2189">
        <f t="shared" si="122"/>
        <v>157.07963267948966</v>
      </c>
      <c r="O2189">
        <v>10</v>
      </c>
      <c r="P2189" t="s">
        <v>29</v>
      </c>
      <c r="Q2189" t="s">
        <v>30</v>
      </c>
      <c r="R2189">
        <v>0</v>
      </c>
      <c r="S2189">
        <v>30</v>
      </c>
      <c r="T2189">
        <v>0</v>
      </c>
      <c r="U2189">
        <v>0</v>
      </c>
      <c r="V2189">
        <v>0</v>
      </c>
      <c r="W2189">
        <v>0</v>
      </c>
      <c r="X2189">
        <f t="shared" si="123"/>
        <v>0</v>
      </c>
      <c r="Y2189">
        <f t="shared" si="124"/>
        <v>157.07963267948966</v>
      </c>
    </row>
    <row r="2190" spans="1:25">
      <c r="A2190">
        <v>2020</v>
      </c>
      <c r="B2190" t="s">
        <v>25</v>
      </c>
      <c r="C2190">
        <v>28</v>
      </c>
      <c r="D2190" t="s">
        <v>89</v>
      </c>
      <c r="E2190">
        <v>43</v>
      </c>
      <c r="F2190" t="s">
        <v>27</v>
      </c>
      <c r="G2190">
        <v>2</v>
      </c>
      <c r="H2190" t="s">
        <v>28</v>
      </c>
      <c r="I2190" t="str">
        <f>VLOOKUP(H2190,CODE_SHEET!$A$2:$G$151,3,FALSE)</f>
        <v>Porites</v>
      </c>
      <c r="J2190" t="str">
        <f>VLOOKUP(H2190,CODE_SHEET!$A$2:$G$151,4,FALSE)</f>
        <v>astreoides</v>
      </c>
      <c r="K2190" s="1">
        <v>10</v>
      </c>
      <c r="L2190" s="1">
        <v>10</v>
      </c>
      <c r="M2190" s="1">
        <v>5</v>
      </c>
      <c r="N2190">
        <f t="shared" si="122"/>
        <v>157.07963267948966</v>
      </c>
      <c r="O2190">
        <v>10</v>
      </c>
      <c r="P2190" t="s">
        <v>29</v>
      </c>
      <c r="Q2190" t="s">
        <v>30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f t="shared" si="123"/>
        <v>0</v>
      </c>
      <c r="Y2190">
        <f t="shared" si="124"/>
        <v>157.07963267948966</v>
      </c>
    </row>
    <row r="2191" spans="1:25">
      <c r="A2191">
        <v>2020</v>
      </c>
      <c r="B2191" t="s">
        <v>25</v>
      </c>
      <c r="C2191">
        <v>28</v>
      </c>
      <c r="D2191" t="s">
        <v>89</v>
      </c>
      <c r="E2191">
        <v>43</v>
      </c>
      <c r="F2191" t="s">
        <v>27</v>
      </c>
      <c r="G2191">
        <v>2</v>
      </c>
      <c r="H2191" t="s">
        <v>39</v>
      </c>
      <c r="I2191" t="str">
        <f>VLOOKUP(H2191,CODE_SHEET!$A$2:$G$151,3,FALSE)</f>
        <v>Orbicella</v>
      </c>
      <c r="J2191" t="str">
        <f>VLOOKUP(H2191,CODE_SHEET!$A$2:$G$151,4,FALSE)</f>
        <v>faveolata</v>
      </c>
      <c r="K2191" s="1">
        <v>140</v>
      </c>
      <c r="L2191" s="1">
        <v>80</v>
      </c>
      <c r="M2191" s="1">
        <v>90</v>
      </c>
      <c r="N2191">
        <f t="shared" si="122"/>
        <v>31101.767270538952</v>
      </c>
      <c r="O2191">
        <v>10</v>
      </c>
      <c r="P2191" t="s">
        <v>29</v>
      </c>
      <c r="Q2191" t="s">
        <v>30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f t="shared" si="123"/>
        <v>0</v>
      </c>
      <c r="Y2191">
        <f t="shared" si="124"/>
        <v>31101.767270538952</v>
      </c>
    </row>
    <row r="2192" spans="1:25">
      <c r="A2192">
        <v>2020</v>
      </c>
      <c r="B2192" t="s">
        <v>25</v>
      </c>
      <c r="C2192">
        <v>28</v>
      </c>
      <c r="D2192" t="s">
        <v>89</v>
      </c>
      <c r="E2192">
        <v>43</v>
      </c>
      <c r="F2192" t="s">
        <v>27</v>
      </c>
      <c r="G2192">
        <v>2</v>
      </c>
      <c r="H2192" t="s">
        <v>39</v>
      </c>
      <c r="I2192" t="str">
        <f>VLOOKUP(H2192,CODE_SHEET!$A$2:$G$151,3,FALSE)</f>
        <v>Orbicella</v>
      </c>
      <c r="J2192" t="str">
        <f>VLOOKUP(H2192,CODE_SHEET!$A$2:$G$151,4,FALSE)</f>
        <v>faveolata</v>
      </c>
      <c r="K2192" s="1">
        <v>20</v>
      </c>
      <c r="L2192" s="1">
        <v>15</v>
      </c>
      <c r="M2192" s="1">
        <v>5</v>
      </c>
      <c r="N2192">
        <f t="shared" si="122"/>
        <v>274.88935718910693</v>
      </c>
      <c r="O2192">
        <v>10</v>
      </c>
      <c r="P2192" t="s">
        <v>29</v>
      </c>
      <c r="Q2192" t="s">
        <v>30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f t="shared" si="123"/>
        <v>0</v>
      </c>
      <c r="Y2192">
        <f t="shared" si="124"/>
        <v>274.88935718910693</v>
      </c>
    </row>
    <row r="2193" spans="1:25">
      <c r="A2193">
        <v>2020</v>
      </c>
      <c r="B2193" t="s">
        <v>25</v>
      </c>
      <c r="C2193">
        <v>28</v>
      </c>
      <c r="D2193" t="s">
        <v>89</v>
      </c>
      <c r="E2193">
        <v>43</v>
      </c>
      <c r="F2193" t="s">
        <v>27</v>
      </c>
      <c r="G2193">
        <v>2</v>
      </c>
      <c r="H2193" t="s">
        <v>33</v>
      </c>
      <c r="I2193" t="str">
        <f>VLOOKUP(H2193,CODE_SHEET!$A$2:$G$151,3,FALSE)</f>
        <v>Agaricia</v>
      </c>
      <c r="J2193" t="str">
        <f>VLOOKUP(H2193,CODE_SHEET!$A$2:$G$151,4,FALSE)</f>
        <v>agaricites</v>
      </c>
      <c r="K2193" s="1">
        <v>30</v>
      </c>
      <c r="L2193" s="1">
        <v>15</v>
      </c>
      <c r="M2193" s="1">
        <v>1</v>
      </c>
      <c r="N2193">
        <f t="shared" si="122"/>
        <v>70.685834705770333</v>
      </c>
      <c r="O2193">
        <v>10</v>
      </c>
      <c r="P2193" t="s">
        <v>29</v>
      </c>
      <c r="Q2193" t="s">
        <v>30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f t="shared" si="123"/>
        <v>0</v>
      </c>
      <c r="Y2193">
        <f t="shared" si="124"/>
        <v>70.685834705770333</v>
      </c>
    </row>
    <row r="2194" spans="1:25">
      <c r="A2194">
        <v>2020</v>
      </c>
      <c r="B2194" t="s">
        <v>25</v>
      </c>
      <c r="C2194">
        <v>28</v>
      </c>
      <c r="D2194" t="s">
        <v>89</v>
      </c>
      <c r="E2194">
        <v>43</v>
      </c>
      <c r="F2194" t="s">
        <v>27</v>
      </c>
      <c r="G2194">
        <v>2</v>
      </c>
      <c r="H2194" t="s">
        <v>28</v>
      </c>
      <c r="I2194" t="str">
        <f>VLOOKUP(H2194,CODE_SHEET!$A$2:$G$151,3,FALSE)</f>
        <v>Porites</v>
      </c>
      <c r="J2194" t="str">
        <f>VLOOKUP(H2194,CODE_SHEET!$A$2:$G$151,4,FALSE)</f>
        <v>astreoides</v>
      </c>
      <c r="K2194" s="1">
        <v>15</v>
      </c>
      <c r="L2194" s="1">
        <v>10</v>
      </c>
      <c r="M2194" s="1">
        <v>5</v>
      </c>
      <c r="N2194">
        <f t="shared" si="122"/>
        <v>196.34954084936209</v>
      </c>
      <c r="O2194">
        <v>10</v>
      </c>
      <c r="P2194" t="s">
        <v>29</v>
      </c>
      <c r="Q2194" t="s">
        <v>30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f t="shared" si="123"/>
        <v>0</v>
      </c>
      <c r="Y2194">
        <f t="shared" si="124"/>
        <v>196.34954084936209</v>
      </c>
    </row>
    <row r="2195" spans="1:25">
      <c r="A2195">
        <v>2020</v>
      </c>
      <c r="B2195" t="s">
        <v>25</v>
      </c>
      <c r="C2195">
        <v>28</v>
      </c>
      <c r="D2195" t="s">
        <v>89</v>
      </c>
      <c r="E2195">
        <v>43</v>
      </c>
      <c r="F2195" t="s">
        <v>27</v>
      </c>
      <c r="G2195">
        <v>2</v>
      </c>
      <c r="H2195" t="s">
        <v>33</v>
      </c>
      <c r="I2195" t="str">
        <f>VLOOKUP(H2195,CODE_SHEET!$A$2:$G$151,3,FALSE)</f>
        <v>Agaricia</v>
      </c>
      <c r="J2195" t="str">
        <f>VLOOKUP(H2195,CODE_SHEET!$A$2:$G$151,4,FALSE)</f>
        <v>agaricites</v>
      </c>
      <c r="K2195" s="1">
        <v>45</v>
      </c>
      <c r="L2195" s="1">
        <v>15</v>
      </c>
      <c r="M2195" s="1">
        <v>30</v>
      </c>
      <c r="N2195">
        <f t="shared" si="122"/>
        <v>2827.4333882308138</v>
      </c>
      <c r="O2195">
        <v>10</v>
      </c>
      <c r="P2195" t="s">
        <v>29</v>
      </c>
      <c r="Q2195" t="s">
        <v>30</v>
      </c>
      <c r="R2195">
        <v>0</v>
      </c>
      <c r="S2195">
        <v>0</v>
      </c>
      <c r="T2195">
        <v>0</v>
      </c>
      <c r="U2195">
        <v>0</v>
      </c>
      <c r="V2195">
        <v>35</v>
      </c>
      <c r="W2195">
        <v>0</v>
      </c>
      <c r="X2195">
        <f t="shared" si="123"/>
        <v>989.60168588078477</v>
      </c>
      <c r="Y2195">
        <f t="shared" si="124"/>
        <v>1837.831702350029</v>
      </c>
    </row>
    <row r="2196" spans="1:25">
      <c r="A2196">
        <v>2020</v>
      </c>
      <c r="B2196" t="s">
        <v>25</v>
      </c>
      <c r="C2196">
        <v>28</v>
      </c>
      <c r="D2196" t="s">
        <v>89</v>
      </c>
      <c r="E2196">
        <v>43</v>
      </c>
      <c r="F2196" t="s">
        <v>27</v>
      </c>
      <c r="G2196">
        <v>2</v>
      </c>
      <c r="H2196" t="s">
        <v>40</v>
      </c>
      <c r="I2196" t="str">
        <f>VLOOKUP(H2196,CODE_SHEET!$A$2:$G$151,3,FALSE)</f>
        <v>Porites</v>
      </c>
      <c r="J2196" t="str">
        <f>VLOOKUP(H2196,CODE_SHEET!$A$2:$G$151,4,FALSE)</f>
        <v>furcata</v>
      </c>
      <c r="K2196" s="1">
        <v>20</v>
      </c>
      <c r="L2196" s="1">
        <v>20</v>
      </c>
      <c r="M2196" s="1">
        <v>5</v>
      </c>
      <c r="N2196">
        <f t="shared" si="122"/>
        <v>314.15926535897933</v>
      </c>
      <c r="O2196">
        <v>10</v>
      </c>
      <c r="P2196" t="s">
        <v>29</v>
      </c>
      <c r="Q2196" t="s">
        <v>30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f t="shared" si="123"/>
        <v>0</v>
      </c>
      <c r="Y2196">
        <f t="shared" si="124"/>
        <v>314.15926535897933</v>
      </c>
    </row>
    <row r="2197" spans="1:25">
      <c r="A2197">
        <v>2020</v>
      </c>
      <c r="B2197" t="s">
        <v>25</v>
      </c>
      <c r="C2197">
        <v>28</v>
      </c>
      <c r="D2197" t="s">
        <v>89</v>
      </c>
      <c r="E2197">
        <v>43</v>
      </c>
      <c r="F2197" t="s">
        <v>27</v>
      </c>
      <c r="G2197">
        <v>2</v>
      </c>
      <c r="H2197" t="s">
        <v>28</v>
      </c>
      <c r="I2197" t="str">
        <f>VLOOKUP(H2197,CODE_SHEET!$A$2:$G$151,3,FALSE)</f>
        <v>Porites</v>
      </c>
      <c r="J2197" t="str">
        <f>VLOOKUP(H2197,CODE_SHEET!$A$2:$G$151,4,FALSE)</f>
        <v>astreoides</v>
      </c>
      <c r="K2197" s="1">
        <v>25</v>
      </c>
      <c r="L2197" s="1">
        <v>15</v>
      </c>
      <c r="M2197" s="1">
        <v>20</v>
      </c>
      <c r="N2197">
        <f t="shared" si="122"/>
        <v>1256.6370614359173</v>
      </c>
      <c r="O2197">
        <v>10</v>
      </c>
      <c r="P2197" t="s">
        <v>29</v>
      </c>
      <c r="Q2197" t="s">
        <v>30</v>
      </c>
      <c r="R2197">
        <v>0</v>
      </c>
      <c r="S2197">
        <v>0</v>
      </c>
      <c r="T2197">
        <v>30</v>
      </c>
      <c r="U2197">
        <v>0</v>
      </c>
      <c r="V2197">
        <v>0</v>
      </c>
      <c r="W2197">
        <v>0</v>
      </c>
      <c r="X2197">
        <f t="shared" si="123"/>
        <v>0</v>
      </c>
      <c r="Y2197">
        <f t="shared" si="124"/>
        <v>1256.6370614359173</v>
      </c>
    </row>
    <row r="2198" spans="1:25">
      <c r="A2198">
        <v>2020</v>
      </c>
      <c r="B2198" t="s">
        <v>25</v>
      </c>
      <c r="C2198">
        <v>28</v>
      </c>
      <c r="D2198" t="s">
        <v>89</v>
      </c>
      <c r="E2198">
        <v>43</v>
      </c>
      <c r="F2198" t="s">
        <v>27</v>
      </c>
      <c r="G2198">
        <v>2</v>
      </c>
      <c r="H2198" t="s">
        <v>28</v>
      </c>
      <c r="I2198" t="str">
        <f>VLOOKUP(H2198,CODE_SHEET!$A$2:$G$151,3,FALSE)</f>
        <v>Porites</v>
      </c>
      <c r="J2198" t="str">
        <f>VLOOKUP(H2198,CODE_SHEET!$A$2:$G$151,4,FALSE)</f>
        <v>astreoides</v>
      </c>
      <c r="K2198" s="1">
        <v>30</v>
      </c>
      <c r="L2198" s="1">
        <v>20</v>
      </c>
      <c r="M2198" s="1">
        <v>20</v>
      </c>
      <c r="N2198">
        <f t="shared" si="122"/>
        <v>1570.7963267948967</v>
      </c>
      <c r="O2198">
        <v>10</v>
      </c>
      <c r="P2198" t="s">
        <v>29</v>
      </c>
      <c r="Q2198" t="s">
        <v>30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f t="shared" si="123"/>
        <v>0</v>
      </c>
      <c r="Y2198">
        <f t="shared" si="124"/>
        <v>1570.7963267948967</v>
      </c>
    </row>
    <row r="2199" spans="1:25">
      <c r="A2199">
        <v>2020</v>
      </c>
      <c r="B2199" t="s">
        <v>25</v>
      </c>
      <c r="C2199">
        <v>28</v>
      </c>
      <c r="D2199" t="s">
        <v>89</v>
      </c>
      <c r="E2199">
        <v>43</v>
      </c>
      <c r="F2199" t="s">
        <v>27</v>
      </c>
      <c r="G2199">
        <v>2</v>
      </c>
      <c r="H2199" t="s">
        <v>39</v>
      </c>
      <c r="I2199" t="str">
        <f>VLOOKUP(H2199,CODE_SHEET!$A$2:$G$151,3,FALSE)</f>
        <v>Orbicella</v>
      </c>
      <c r="J2199" t="str">
        <f>VLOOKUP(H2199,CODE_SHEET!$A$2:$G$151,4,FALSE)</f>
        <v>faveolata</v>
      </c>
      <c r="K2199" s="1">
        <v>80</v>
      </c>
      <c r="L2199" s="1">
        <v>45</v>
      </c>
      <c r="M2199" s="1">
        <v>35</v>
      </c>
      <c r="N2199">
        <f t="shared" si="122"/>
        <v>6872.2339297276721</v>
      </c>
      <c r="O2199">
        <v>10</v>
      </c>
      <c r="P2199" t="s">
        <v>29</v>
      </c>
      <c r="Q2199" t="s">
        <v>30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25</v>
      </c>
      <c r="X2199">
        <f t="shared" si="123"/>
        <v>1718.058482431918</v>
      </c>
      <c r="Y2199">
        <f t="shared" si="124"/>
        <v>5154.1754472957546</v>
      </c>
    </row>
    <row r="2200" spans="1:25">
      <c r="A2200">
        <v>2020</v>
      </c>
      <c r="B2200" t="s">
        <v>25</v>
      </c>
      <c r="C2200">
        <v>28</v>
      </c>
      <c r="D2200" t="s">
        <v>89</v>
      </c>
      <c r="E2200">
        <v>43</v>
      </c>
      <c r="F2200" t="s">
        <v>27</v>
      </c>
      <c r="G2200">
        <v>2</v>
      </c>
      <c r="H2200" t="s">
        <v>47</v>
      </c>
      <c r="I2200" t="str">
        <f>VLOOKUP(H2200,CODE_SHEET!$A$2:$G$151,3,FALSE)</f>
        <v>Siderastrea</v>
      </c>
      <c r="J2200" t="str">
        <f>VLOOKUP(H2200,CODE_SHEET!$A$2:$G$151,4,FALSE)</f>
        <v>radians</v>
      </c>
      <c r="K2200" s="1">
        <v>30</v>
      </c>
      <c r="L2200" s="1">
        <v>20</v>
      </c>
      <c r="M2200" s="1">
        <v>20</v>
      </c>
      <c r="N2200">
        <f t="shared" si="122"/>
        <v>1570.7963267948967</v>
      </c>
      <c r="O2200">
        <v>10</v>
      </c>
      <c r="P2200" t="s">
        <v>29</v>
      </c>
      <c r="Q2200" t="s">
        <v>30</v>
      </c>
      <c r="R2200">
        <v>0</v>
      </c>
      <c r="S2200">
        <v>20</v>
      </c>
      <c r="T2200">
        <v>0</v>
      </c>
      <c r="U2200">
        <v>0</v>
      </c>
      <c r="V2200">
        <v>0</v>
      </c>
      <c r="W2200">
        <v>0</v>
      </c>
      <c r="X2200">
        <f t="shared" si="123"/>
        <v>0</v>
      </c>
      <c r="Y2200">
        <f t="shared" si="124"/>
        <v>1570.7963267948967</v>
      </c>
    </row>
    <row r="2201" spans="1:25">
      <c r="A2201">
        <v>2020</v>
      </c>
      <c r="B2201" t="s">
        <v>25</v>
      </c>
      <c r="C2201">
        <v>28</v>
      </c>
      <c r="D2201" t="s">
        <v>89</v>
      </c>
      <c r="E2201">
        <v>54</v>
      </c>
      <c r="F2201" t="s">
        <v>38</v>
      </c>
      <c r="G2201">
        <v>3</v>
      </c>
      <c r="H2201" t="s">
        <v>33</v>
      </c>
      <c r="I2201" t="str">
        <f>VLOOKUP(H2201,CODE_SHEET!$A$2:$G$151,3,FALSE)</f>
        <v>Agaricia</v>
      </c>
      <c r="J2201" t="str">
        <f>VLOOKUP(H2201,CODE_SHEET!$A$2:$G$151,4,FALSE)</f>
        <v>agaricites</v>
      </c>
      <c r="K2201" s="1">
        <v>13</v>
      </c>
      <c r="L2201" s="1">
        <v>12</v>
      </c>
      <c r="M2201" s="1">
        <v>8</v>
      </c>
      <c r="N2201">
        <f t="shared" si="122"/>
        <v>314.15926535897933</v>
      </c>
      <c r="O2201">
        <v>10</v>
      </c>
      <c r="P2201" t="s">
        <v>29</v>
      </c>
      <c r="Q2201" t="s">
        <v>30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60</v>
      </c>
      <c r="X2201">
        <f t="shared" si="123"/>
        <v>188.4955592153876</v>
      </c>
      <c r="Y2201">
        <f t="shared" si="124"/>
        <v>125.66370614359172</v>
      </c>
    </row>
    <row r="2202" spans="1:25">
      <c r="A2202">
        <v>2020</v>
      </c>
      <c r="B2202" t="s">
        <v>25</v>
      </c>
      <c r="C2202">
        <v>28</v>
      </c>
      <c r="D2202" t="s">
        <v>89</v>
      </c>
      <c r="E2202">
        <v>54</v>
      </c>
      <c r="F2202" t="s">
        <v>38</v>
      </c>
      <c r="G2202">
        <v>3</v>
      </c>
      <c r="H2202" t="s">
        <v>28</v>
      </c>
      <c r="I2202" t="str">
        <f>VLOOKUP(H2202,CODE_SHEET!$A$2:$G$151,3,FALSE)</f>
        <v>Porites</v>
      </c>
      <c r="J2202" t="str">
        <f>VLOOKUP(H2202,CODE_SHEET!$A$2:$G$151,4,FALSE)</f>
        <v>astreoides</v>
      </c>
      <c r="K2202" s="1">
        <v>14</v>
      </c>
      <c r="L2202" s="1">
        <v>10</v>
      </c>
      <c r="M2202" s="1">
        <v>4</v>
      </c>
      <c r="N2202">
        <f t="shared" si="122"/>
        <v>150.79644737231007</v>
      </c>
      <c r="O2202">
        <v>10</v>
      </c>
      <c r="P2202" t="s">
        <v>29</v>
      </c>
      <c r="Q2202" t="s">
        <v>30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f t="shared" si="123"/>
        <v>0</v>
      </c>
      <c r="Y2202">
        <f t="shared" si="124"/>
        <v>150.79644737231007</v>
      </c>
    </row>
    <row r="2203" spans="1:25">
      <c r="A2203">
        <v>2020</v>
      </c>
      <c r="B2203" t="s">
        <v>25</v>
      </c>
      <c r="C2203">
        <v>28</v>
      </c>
      <c r="D2203" t="s">
        <v>89</v>
      </c>
      <c r="E2203">
        <v>54</v>
      </c>
      <c r="F2203" t="s">
        <v>38</v>
      </c>
      <c r="G2203">
        <v>3</v>
      </c>
      <c r="H2203" t="s">
        <v>33</v>
      </c>
      <c r="I2203" t="str">
        <f>VLOOKUP(H2203,CODE_SHEET!$A$2:$G$151,3,FALSE)</f>
        <v>Agaricia</v>
      </c>
      <c r="J2203" t="str">
        <f>VLOOKUP(H2203,CODE_SHEET!$A$2:$G$151,4,FALSE)</f>
        <v>agaricites</v>
      </c>
      <c r="K2203" s="1">
        <v>23</v>
      </c>
      <c r="L2203" s="1">
        <v>13</v>
      </c>
      <c r="M2203" s="1">
        <v>2</v>
      </c>
      <c r="N2203">
        <f t="shared" si="122"/>
        <v>113.09733552923255</v>
      </c>
      <c r="O2203">
        <v>10</v>
      </c>
      <c r="P2203" t="s">
        <v>29</v>
      </c>
      <c r="Q2203" t="s">
        <v>30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f t="shared" si="123"/>
        <v>0</v>
      </c>
      <c r="Y2203">
        <f t="shared" si="124"/>
        <v>113.09733552923255</v>
      </c>
    </row>
    <row r="2204" spans="1:25">
      <c r="A2204">
        <v>2020</v>
      </c>
      <c r="B2204" t="s">
        <v>25</v>
      </c>
      <c r="C2204">
        <v>28</v>
      </c>
      <c r="D2204" t="s">
        <v>89</v>
      </c>
      <c r="E2204">
        <v>54</v>
      </c>
      <c r="F2204" t="s">
        <v>38</v>
      </c>
      <c r="G2204">
        <v>3</v>
      </c>
      <c r="H2204" t="s">
        <v>28</v>
      </c>
      <c r="I2204" t="str">
        <f>VLOOKUP(H2204,CODE_SHEET!$A$2:$G$151,3,FALSE)</f>
        <v>Porites</v>
      </c>
      <c r="J2204" t="str">
        <f>VLOOKUP(H2204,CODE_SHEET!$A$2:$G$151,4,FALSE)</f>
        <v>astreoides</v>
      </c>
      <c r="K2204" s="1">
        <v>17</v>
      </c>
      <c r="L2204" s="1">
        <v>13</v>
      </c>
      <c r="M2204" s="1">
        <v>13</v>
      </c>
      <c r="N2204">
        <f t="shared" si="122"/>
        <v>612.61056745000974</v>
      </c>
      <c r="O2204">
        <v>10</v>
      </c>
      <c r="P2204" t="s">
        <v>29</v>
      </c>
      <c r="Q2204" t="s">
        <v>30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30</v>
      </c>
      <c r="X2204">
        <f t="shared" si="123"/>
        <v>183.78317023500293</v>
      </c>
      <c r="Y2204">
        <f t="shared" si="124"/>
        <v>428.82739721500684</v>
      </c>
    </row>
    <row r="2205" spans="1:25">
      <c r="A2205">
        <v>2020</v>
      </c>
      <c r="B2205" t="s">
        <v>25</v>
      </c>
      <c r="C2205">
        <v>28</v>
      </c>
      <c r="D2205" t="s">
        <v>89</v>
      </c>
      <c r="E2205">
        <v>54</v>
      </c>
      <c r="F2205" t="s">
        <v>38</v>
      </c>
      <c r="G2205">
        <v>3</v>
      </c>
      <c r="H2205" t="s">
        <v>31</v>
      </c>
      <c r="I2205" t="str">
        <f>VLOOKUP(H2205,CODE_SHEET!$A$2:$G$151,3,FALSE)</f>
        <v>Siderastrea</v>
      </c>
      <c r="J2205" t="str">
        <f>VLOOKUP(H2205,CODE_SHEET!$A$2:$G$151,4,FALSE)</f>
        <v>siderea</v>
      </c>
      <c r="K2205" s="1">
        <v>40</v>
      </c>
      <c r="L2205" s="1">
        <v>30</v>
      </c>
      <c r="M2205" s="1">
        <v>20</v>
      </c>
      <c r="N2205">
        <f t="shared" si="122"/>
        <v>2199.1148575128555</v>
      </c>
      <c r="O2205">
        <v>10</v>
      </c>
      <c r="P2205" t="s">
        <v>29</v>
      </c>
      <c r="Q2205" t="s">
        <v>30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40</v>
      </c>
      <c r="X2205">
        <f t="shared" si="123"/>
        <v>879.64594300514227</v>
      </c>
      <c r="Y2205">
        <f t="shared" si="124"/>
        <v>1319.4689145077132</v>
      </c>
    </row>
    <row r="2206" spans="1:25">
      <c r="A2206">
        <v>2020</v>
      </c>
      <c r="B2206" t="s">
        <v>25</v>
      </c>
      <c r="C2206">
        <v>28</v>
      </c>
      <c r="D2206" t="s">
        <v>89</v>
      </c>
      <c r="E2206">
        <v>54</v>
      </c>
      <c r="F2206" t="s">
        <v>38</v>
      </c>
      <c r="G2206">
        <v>3</v>
      </c>
      <c r="H2206" t="s">
        <v>33</v>
      </c>
      <c r="I2206" t="str">
        <f>VLOOKUP(H2206,CODE_SHEET!$A$2:$G$151,3,FALSE)</f>
        <v>Agaricia</v>
      </c>
      <c r="J2206" t="str">
        <f>VLOOKUP(H2206,CODE_SHEET!$A$2:$G$151,4,FALSE)</f>
        <v>agaricites</v>
      </c>
      <c r="K2206" s="1">
        <v>10</v>
      </c>
      <c r="L2206" s="1">
        <v>11</v>
      </c>
      <c r="M2206" s="1">
        <v>3</v>
      </c>
      <c r="N2206">
        <f t="shared" si="122"/>
        <v>98.960168588078474</v>
      </c>
      <c r="O2206">
        <v>10</v>
      </c>
      <c r="P2206" t="s">
        <v>29</v>
      </c>
      <c r="Q2206" t="s">
        <v>30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f t="shared" si="123"/>
        <v>0</v>
      </c>
      <c r="Y2206">
        <f t="shared" si="124"/>
        <v>98.960168588078474</v>
      </c>
    </row>
    <row r="2207" spans="1:25">
      <c r="A2207">
        <v>2020</v>
      </c>
      <c r="B2207" t="s">
        <v>25</v>
      </c>
      <c r="C2207">
        <v>28</v>
      </c>
      <c r="D2207" t="s">
        <v>89</v>
      </c>
      <c r="E2207">
        <v>54</v>
      </c>
      <c r="F2207" t="s">
        <v>38</v>
      </c>
      <c r="G2207">
        <v>3</v>
      </c>
      <c r="H2207" t="s">
        <v>33</v>
      </c>
      <c r="I2207" t="str">
        <f>VLOOKUP(H2207,CODE_SHEET!$A$2:$G$151,3,FALSE)</f>
        <v>Agaricia</v>
      </c>
      <c r="J2207" t="str">
        <f>VLOOKUP(H2207,CODE_SHEET!$A$2:$G$151,4,FALSE)</f>
        <v>agaricites</v>
      </c>
      <c r="K2207" s="1">
        <v>23</v>
      </c>
      <c r="L2207" s="1">
        <v>16</v>
      </c>
      <c r="M2207" s="1">
        <v>6</v>
      </c>
      <c r="N2207">
        <f t="shared" si="122"/>
        <v>367.5663404700058</v>
      </c>
      <c r="O2207">
        <v>10</v>
      </c>
      <c r="P2207" t="s">
        <v>29</v>
      </c>
      <c r="Q2207" t="s">
        <v>30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f t="shared" si="123"/>
        <v>0</v>
      </c>
      <c r="Y2207">
        <f t="shared" si="124"/>
        <v>367.5663404700058</v>
      </c>
    </row>
    <row r="2208" spans="1:25">
      <c r="A2208">
        <v>2020</v>
      </c>
      <c r="B2208" t="s">
        <v>25</v>
      </c>
      <c r="C2208">
        <v>28</v>
      </c>
      <c r="D2208" t="s">
        <v>89</v>
      </c>
      <c r="E2208">
        <v>54</v>
      </c>
      <c r="F2208" t="s">
        <v>38</v>
      </c>
      <c r="G2208">
        <v>3</v>
      </c>
      <c r="H2208" t="s">
        <v>31</v>
      </c>
      <c r="I2208" t="str">
        <f>VLOOKUP(H2208,CODE_SHEET!$A$2:$G$151,3,FALSE)</f>
        <v>Siderastrea</v>
      </c>
      <c r="J2208" t="str">
        <f>VLOOKUP(H2208,CODE_SHEET!$A$2:$G$151,4,FALSE)</f>
        <v>siderea</v>
      </c>
      <c r="K2208" s="1">
        <v>16</v>
      </c>
      <c r="L2208" s="1">
        <v>10</v>
      </c>
      <c r="M2208" s="1">
        <v>3</v>
      </c>
      <c r="N2208">
        <f t="shared" si="122"/>
        <v>122.52211349000193</v>
      </c>
      <c r="O2208">
        <v>10</v>
      </c>
      <c r="P2208" t="s">
        <v>29</v>
      </c>
      <c r="Q2208" t="s">
        <v>30</v>
      </c>
      <c r="R2208">
        <v>40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f t="shared" si="123"/>
        <v>0</v>
      </c>
      <c r="Y2208">
        <f t="shared" si="124"/>
        <v>122.52211349000193</v>
      </c>
    </row>
    <row r="2209" spans="1:25">
      <c r="A2209">
        <v>2020</v>
      </c>
      <c r="B2209" t="s">
        <v>25</v>
      </c>
      <c r="C2209">
        <v>28</v>
      </c>
      <c r="D2209" t="s">
        <v>89</v>
      </c>
      <c r="E2209">
        <v>54</v>
      </c>
      <c r="F2209" t="s">
        <v>38</v>
      </c>
      <c r="G2209">
        <v>3</v>
      </c>
      <c r="H2209" t="s">
        <v>28</v>
      </c>
      <c r="I2209" t="str">
        <f>VLOOKUP(H2209,CODE_SHEET!$A$2:$G$151,3,FALSE)</f>
        <v>Porites</v>
      </c>
      <c r="J2209" t="str">
        <f>VLOOKUP(H2209,CODE_SHEET!$A$2:$G$151,4,FALSE)</f>
        <v>astreoides</v>
      </c>
      <c r="K2209" s="1">
        <v>12</v>
      </c>
      <c r="L2209" s="1">
        <v>9</v>
      </c>
      <c r="M2209" s="1">
        <v>5</v>
      </c>
      <c r="N2209">
        <f t="shared" si="122"/>
        <v>164.93361431346415</v>
      </c>
      <c r="O2209">
        <v>10</v>
      </c>
      <c r="P2209" t="s">
        <v>29</v>
      </c>
      <c r="Q2209" t="s">
        <v>30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60</v>
      </c>
      <c r="X2209">
        <f t="shared" si="123"/>
        <v>98.960168588078488</v>
      </c>
      <c r="Y2209">
        <f t="shared" si="124"/>
        <v>65.973445725385659</v>
      </c>
    </row>
    <row r="2210" spans="1:25">
      <c r="A2210">
        <v>2020</v>
      </c>
      <c r="B2210" t="s">
        <v>25</v>
      </c>
      <c r="C2210">
        <v>28</v>
      </c>
      <c r="D2210" t="s">
        <v>89</v>
      </c>
      <c r="E2210">
        <v>54</v>
      </c>
      <c r="F2210" t="s">
        <v>38</v>
      </c>
      <c r="G2210">
        <v>3</v>
      </c>
      <c r="H2210" t="s">
        <v>33</v>
      </c>
      <c r="I2210" t="str">
        <f>VLOOKUP(H2210,CODE_SHEET!$A$2:$G$151,3,FALSE)</f>
        <v>Agaricia</v>
      </c>
      <c r="J2210" t="str">
        <f>VLOOKUP(H2210,CODE_SHEET!$A$2:$G$151,4,FALSE)</f>
        <v>agaricites</v>
      </c>
      <c r="K2210" s="1">
        <v>10</v>
      </c>
      <c r="L2210" s="1">
        <v>7</v>
      </c>
      <c r="M2210" s="1">
        <v>4</v>
      </c>
      <c r="N2210">
        <f t="shared" si="122"/>
        <v>106.81415022205297</v>
      </c>
      <c r="O2210">
        <v>10</v>
      </c>
      <c r="P2210" t="s">
        <v>29</v>
      </c>
      <c r="Q2210" t="s">
        <v>30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f t="shared" si="123"/>
        <v>0</v>
      </c>
      <c r="Y2210">
        <f t="shared" si="124"/>
        <v>106.81415022205297</v>
      </c>
    </row>
    <row r="2211" spans="1:25">
      <c r="A2211">
        <v>2020</v>
      </c>
      <c r="B2211" t="s">
        <v>25</v>
      </c>
      <c r="C2211">
        <v>28</v>
      </c>
      <c r="D2211" t="s">
        <v>89</v>
      </c>
      <c r="E2211">
        <v>54</v>
      </c>
      <c r="F2211" t="s">
        <v>38</v>
      </c>
      <c r="G2211">
        <v>3</v>
      </c>
      <c r="H2211" t="s">
        <v>33</v>
      </c>
      <c r="I2211" t="str">
        <f>VLOOKUP(H2211,CODE_SHEET!$A$2:$G$151,3,FALSE)</f>
        <v>Agaricia</v>
      </c>
      <c r="J2211" t="str">
        <f>VLOOKUP(H2211,CODE_SHEET!$A$2:$G$151,4,FALSE)</f>
        <v>agaricites</v>
      </c>
      <c r="K2211" s="1">
        <v>15</v>
      </c>
      <c r="L2211" s="1">
        <v>14</v>
      </c>
      <c r="M2211" s="1">
        <v>4</v>
      </c>
      <c r="N2211">
        <f t="shared" si="122"/>
        <v>182.21237390820801</v>
      </c>
      <c r="O2211">
        <v>10</v>
      </c>
      <c r="P2211" t="s">
        <v>29</v>
      </c>
      <c r="Q2211" t="s">
        <v>30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f t="shared" si="123"/>
        <v>0</v>
      </c>
      <c r="Y2211">
        <f t="shared" si="124"/>
        <v>182.21237390820801</v>
      </c>
    </row>
    <row r="2212" spans="1:25">
      <c r="A2212">
        <v>2020</v>
      </c>
      <c r="B2212" t="s">
        <v>25</v>
      </c>
      <c r="C2212">
        <v>28</v>
      </c>
      <c r="D2212" t="s">
        <v>89</v>
      </c>
      <c r="E2212">
        <v>54</v>
      </c>
      <c r="F2212" t="s">
        <v>38</v>
      </c>
      <c r="G2212">
        <v>3</v>
      </c>
      <c r="H2212" t="s">
        <v>28</v>
      </c>
      <c r="I2212" t="str">
        <f>VLOOKUP(H2212,CODE_SHEET!$A$2:$G$151,3,FALSE)</f>
        <v>Porites</v>
      </c>
      <c r="J2212" t="str">
        <f>VLOOKUP(H2212,CODE_SHEET!$A$2:$G$151,4,FALSE)</f>
        <v>astreoides</v>
      </c>
      <c r="K2212" s="1">
        <v>17</v>
      </c>
      <c r="L2212" s="1">
        <v>16</v>
      </c>
      <c r="M2212" s="1">
        <v>16</v>
      </c>
      <c r="N2212">
        <f t="shared" si="122"/>
        <v>829.38046054770541</v>
      </c>
      <c r="O2212">
        <v>10</v>
      </c>
      <c r="P2212" t="s">
        <v>29</v>
      </c>
      <c r="Q2212" t="s">
        <v>30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40</v>
      </c>
      <c r="X2212">
        <f t="shared" si="123"/>
        <v>331.75218421908221</v>
      </c>
      <c r="Y2212">
        <f t="shared" si="124"/>
        <v>497.6282763286232</v>
      </c>
    </row>
    <row r="2213" spans="1:25">
      <c r="A2213">
        <v>2020</v>
      </c>
      <c r="B2213" t="s">
        <v>25</v>
      </c>
      <c r="C2213">
        <v>28</v>
      </c>
      <c r="D2213" t="s">
        <v>89</v>
      </c>
      <c r="E2213">
        <v>54</v>
      </c>
      <c r="F2213" t="s">
        <v>38</v>
      </c>
      <c r="G2213">
        <v>3</v>
      </c>
      <c r="H2213" t="s">
        <v>43</v>
      </c>
      <c r="I2213" t="str">
        <f>VLOOKUP(H2213,CODE_SHEET!$A$2:$G$151,3,FALSE)</f>
        <v>Montastraea</v>
      </c>
      <c r="J2213" t="str">
        <f>VLOOKUP(H2213,CODE_SHEET!$A$2:$G$151,4,FALSE)</f>
        <v>cavernosa</v>
      </c>
      <c r="K2213" s="1">
        <v>24</v>
      </c>
      <c r="L2213" s="1">
        <v>18</v>
      </c>
      <c r="M2213" s="1">
        <v>16</v>
      </c>
      <c r="N2213">
        <f t="shared" si="122"/>
        <v>1055.5751316061705</v>
      </c>
      <c r="O2213">
        <v>10</v>
      </c>
      <c r="P2213" t="s">
        <v>29</v>
      </c>
      <c r="Q2213" t="s">
        <v>30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f t="shared" si="123"/>
        <v>0</v>
      </c>
      <c r="Y2213">
        <f t="shared" si="124"/>
        <v>1055.5751316061705</v>
      </c>
    </row>
    <row r="2214" spans="1:25">
      <c r="A2214">
        <v>2020</v>
      </c>
      <c r="B2214" t="s">
        <v>25</v>
      </c>
      <c r="C2214">
        <v>28</v>
      </c>
      <c r="D2214" t="s">
        <v>89</v>
      </c>
      <c r="E2214">
        <v>54</v>
      </c>
      <c r="F2214" t="s">
        <v>38</v>
      </c>
      <c r="G2214">
        <v>3</v>
      </c>
      <c r="H2214" t="s">
        <v>31</v>
      </c>
      <c r="I2214" t="str">
        <f>VLOOKUP(H2214,CODE_SHEET!$A$2:$G$151,3,FALSE)</f>
        <v>Siderastrea</v>
      </c>
      <c r="J2214" t="str">
        <f>VLOOKUP(H2214,CODE_SHEET!$A$2:$G$151,4,FALSE)</f>
        <v>siderea</v>
      </c>
      <c r="K2214" s="1">
        <v>19</v>
      </c>
      <c r="L2214" s="1">
        <v>13</v>
      </c>
      <c r="M2214" s="1">
        <v>11</v>
      </c>
      <c r="N2214">
        <f t="shared" si="122"/>
        <v>552.92030703180353</v>
      </c>
      <c r="O2214">
        <v>10</v>
      </c>
      <c r="P2214" t="s">
        <v>29</v>
      </c>
      <c r="Q2214" t="s">
        <v>30</v>
      </c>
      <c r="R2214">
        <v>0</v>
      </c>
      <c r="S2214">
        <v>0</v>
      </c>
      <c r="T2214">
        <v>90</v>
      </c>
      <c r="U2214">
        <v>0</v>
      </c>
      <c r="V2214">
        <v>0</v>
      </c>
      <c r="W2214">
        <v>0</v>
      </c>
      <c r="X2214">
        <f t="shared" si="123"/>
        <v>0</v>
      </c>
      <c r="Y2214">
        <f t="shared" si="124"/>
        <v>552.92030703180353</v>
      </c>
    </row>
    <row r="2215" spans="1:25">
      <c r="A2215">
        <v>2020</v>
      </c>
      <c r="B2215" t="s">
        <v>25</v>
      </c>
      <c r="C2215">
        <v>28</v>
      </c>
      <c r="D2215" t="s">
        <v>89</v>
      </c>
      <c r="E2215">
        <v>54</v>
      </c>
      <c r="F2215" t="s">
        <v>38</v>
      </c>
      <c r="G2215">
        <v>3</v>
      </c>
      <c r="H2215" t="s">
        <v>31</v>
      </c>
      <c r="I2215" t="str">
        <f>VLOOKUP(H2215,CODE_SHEET!$A$2:$G$151,3,FALSE)</f>
        <v>Siderastrea</v>
      </c>
      <c r="J2215" t="str">
        <f>VLOOKUP(H2215,CODE_SHEET!$A$2:$G$151,4,FALSE)</f>
        <v>siderea</v>
      </c>
      <c r="K2215" s="1">
        <v>11</v>
      </c>
      <c r="L2215" s="1">
        <v>8</v>
      </c>
      <c r="M2215" s="1">
        <v>4</v>
      </c>
      <c r="N2215">
        <f t="shared" si="122"/>
        <v>119.38052083641213</v>
      </c>
      <c r="O2215">
        <v>10</v>
      </c>
      <c r="P2215" t="s">
        <v>29</v>
      </c>
      <c r="Q2215" t="s">
        <v>30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f t="shared" si="123"/>
        <v>0</v>
      </c>
      <c r="Y2215">
        <f t="shared" si="124"/>
        <v>119.38052083641213</v>
      </c>
    </row>
    <row r="2216" spans="1:25">
      <c r="A2216">
        <v>2020</v>
      </c>
      <c r="B2216" t="s">
        <v>25</v>
      </c>
      <c r="C2216">
        <v>28</v>
      </c>
      <c r="D2216" t="s">
        <v>89</v>
      </c>
      <c r="E2216">
        <v>54</v>
      </c>
      <c r="F2216" t="s">
        <v>38</v>
      </c>
      <c r="G2216">
        <v>3</v>
      </c>
      <c r="H2216" t="s">
        <v>28</v>
      </c>
      <c r="I2216" t="str">
        <f>VLOOKUP(H2216,CODE_SHEET!$A$2:$G$151,3,FALSE)</f>
        <v>Porites</v>
      </c>
      <c r="J2216" t="str">
        <f>VLOOKUP(H2216,CODE_SHEET!$A$2:$G$151,4,FALSE)</f>
        <v>astreoides</v>
      </c>
      <c r="K2216" s="1">
        <v>8</v>
      </c>
      <c r="L2216" s="1">
        <v>5</v>
      </c>
      <c r="M2216" s="1">
        <v>2</v>
      </c>
      <c r="N2216">
        <f t="shared" ref="N2216:N2278" si="125">PI()*(K2216/2)*M2216+PI()*(L2216/2)*M2216</f>
        <v>40.840704496667314</v>
      </c>
      <c r="O2216">
        <v>10</v>
      </c>
      <c r="P2216" t="s">
        <v>29</v>
      </c>
      <c r="Q2216" t="s">
        <v>30</v>
      </c>
      <c r="R2216">
        <v>5</v>
      </c>
      <c r="S2216">
        <v>0</v>
      </c>
      <c r="T2216">
        <v>0</v>
      </c>
      <c r="U2216">
        <v>0</v>
      </c>
      <c r="V2216">
        <v>0</v>
      </c>
      <c r="W2216">
        <v>10</v>
      </c>
      <c r="X2216">
        <f t="shared" si="123"/>
        <v>4.0840704496667319</v>
      </c>
      <c r="Y2216">
        <f t="shared" si="124"/>
        <v>36.756634047000581</v>
      </c>
    </row>
    <row r="2217" spans="1:25">
      <c r="A2217">
        <v>2020</v>
      </c>
      <c r="B2217" t="s">
        <v>25</v>
      </c>
      <c r="C2217">
        <v>28</v>
      </c>
      <c r="D2217" t="s">
        <v>89</v>
      </c>
      <c r="E2217">
        <v>54</v>
      </c>
      <c r="F2217" t="s">
        <v>38</v>
      </c>
      <c r="G2217">
        <v>3</v>
      </c>
      <c r="H2217" t="s">
        <v>33</v>
      </c>
      <c r="I2217" t="str">
        <f>VLOOKUP(H2217,CODE_SHEET!$A$2:$G$151,3,FALSE)</f>
        <v>Agaricia</v>
      </c>
      <c r="J2217" t="str">
        <f>VLOOKUP(H2217,CODE_SHEET!$A$2:$G$151,4,FALSE)</f>
        <v>agaricites</v>
      </c>
      <c r="K2217" s="1">
        <v>5</v>
      </c>
      <c r="L2217" s="1">
        <v>3</v>
      </c>
      <c r="M2217" s="1">
        <v>1</v>
      </c>
      <c r="N2217">
        <f t="shared" si="125"/>
        <v>12.566370614359172</v>
      </c>
      <c r="O2217">
        <v>10</v>
      </c>
      <c r="P2217" t="s">
        <v>29</v>
      </c>
      <c r="Q2217" t="s">
        <v>30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f t="shared" si="123"/>
        <v>0</v>
      </c>
      <c r="Y2217">
        <f t="shared" si="124"/>
        <v>12.566370614359172</v>
      </c>
    </row>
    <row r="2218" spans="1:25">
      <c r="A2218">
        <v>2020</v>
      </c>
      <c r="B2218" t="s">
        <v>25</v>
      </c>
      <c r="C2218">
        <v>28</v>
      </c>
      <c r="D2218" t="s">
        <v>89</v>
      </c>
      <c r="E2218">
        <v>54</v>
      </c>
      <c r="F2218" t="s">
        <v>38</v>
      </c>
      <c r="G2218">
        <v>3</v>
      </c>
      <c r="H2218" t="s">
        <v>28</v>
      </c>
      <c r="I2218" t="str">
        <f>VLOOKUP(H2218,CODE_SHEET!$A$2:$G$151,3,FALSE)</f>
        <v>Porites</v>
      </c>
      <c r="J2218" t="str">
        <f>VLOOKUP(H2218,CODE_SHEET!$A$2:$G$151,4,FALSE)</f>
        <v>astreoides</v>
      </c>
      <c r="K2218" s="1">
        <v>6</v>
      </c>
      <c r="L2218" s="1">
        <v>6</v>
      </c>
      <c r="M2218" s="1">
        <v>5</v>
      </c>
      <c r="N2218">
        <f t="shared" si="125"/>
        <v>94.247779607693786</v>
      </c>
      <c r="O2218">
        <v>10</v>
      </c>
      <c r="P2218" t="s">
        <v>29</v>
      </c>
      <c r="Q2218" t="s">
        <v>30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f t="shared" si="123"/>
        <v>0</v>
      </c>
      <c r="Y2218">
        <f t="shared" si="124"/>
        <v>94.247779607693786</v>
      </c>
    </row>
    <row r="2219" spans="1:25">
      <c r="A2219">
        <v>2020</v>
      </c>
      <c r="B2219" t="s">
        <v>25</v>
      </c>
      <c r="C2219">
        <v>28</v>
      </c>
      <c r="D2219" t="s">
        <v>89</v>
      </c>
      <c r="E2219">
        <v>54</v>
      </c>
      <c r="F2219" t="s">
        <v>38</v>
      </c>
      <c r="G2219">
        <v>3</v>
      </c>
      <c r="H2219" t="s">
        <v>33</v>
      </c>
      <c r="I2219" t="str">
        <f>VLOOKUP(H2219,CODE_SHEET!$A$2:$G$151,3,FALSE)</f>
        <v>Agaricia</v>
      </c>
      <c r="J2219" t="str">
        <f>VLOOKUP(H2219,CODE_SHEET!$A$2:$G$151,4,FALSE)</f>
        <v>agaricites</v>
      </c>
      <c r="K2219" s="1">
        <v>10</v>
      </c>
      <c r="L2219" s="1">
        <v>7</v>
      </c>
      <c r="M2219" s="1">
        <v>1</v>
      </c>
      <c r="N2219">
        <f t="shared" si="125"/>
        <v>26.703537555513243</v>
      </c>
      <c r="O2219">
        <v>10</v>
      </c>
      <c r="P2219" t="s">
        <v>29</v>
      </c>
      <c r="Q2219" t="s">
        <v>30</v>
      </c>
      <c r="R2219">
        <v>20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f t="shared" si="123"/>
        <v>0</v>
      </c>
      <c r="Y2219">
        <f t="shared" si="124"/>
        <v>26.703537555513243</v>
      </c>
    </row>
    <row r="2220" spans="1:25">
      <c r="A2220">
        <v>2020</v>
      </c>
      <c r="B2220" t="s">
        <v>25</v>
      </c>
      <c r="C2220">
        <v>28</v>
      </c>
      <c r="D2220" t="s">
        <v>89</v>
      </c>
      <c r="E2220">
        <v>54</v>
      </c>
      <c r="F2220" t="s">
        <v>38</v>
      </c>
      <c r="G2220">
        <v>3</v>
      </c>
      <c r="H2220" t="s">
        <v>39</v>
      </c>
      <c r="I2220" t="str">
        <f>VLOOKUP(H2220,CODE_SHEET!$A$2:$G$151,3,FALSE)</f>
        <v>Orbicella</v>
      </c>
      <c r="J2220" t="str">
        <f>VLOOKUP(H2220,CODE_SHEET!$A$2:$G$151,4,FALSE)</f>
        <v>faveolata</v>
      </c>
      <c r="K2220" s="1">
        <v>30</v>
      </c>
      <c r="L2220" s="1">
        <v>23</v>
      </c>
      <c r="M2220" s="1">
        <v>10</v>
      </c>
      <c r="N2220">
        <f t="shared" si="125"/>
        <v>832.52205320129519</v>
      </c>
      <c r="O2220">
        <v>10</v>
      </c>
      <c r="P2220" t="s">
        <v>29</v>
      </c>
      <c r="Q2220" t="s">
        <v>30</v>
      </c>
      <c r="R2220">
        <v>10</v>
      </c>
      <c r="S2220">
        <v>0</v>
      </c>
      <c r="T2220">
        <v>0</v>
      </c>
      <c r="U2220">
        <v>0</v>
      </c>
      <c r="V2220">
        <v>0</v>
      </c>
      <c r="W2220">
        <v>5</v>
      </c>
      <c r="X2220">
        <f t="shared" si="123"/>
        <v>41.62610266006476</v>
      </c>
      <c r="Y2220">
        <f t="shared" si="124"/>
        <v>790.89595054123038</v>
      </c>
    </row>
    <row r="2221" spans="1:25">
      <c r="A2221">
        <v>2020</v>
      </c>
      <c r="B2221" t="s">
        <v>25</v>
      </c>
      <c r="C2221">
        <v>28</v>
      </c>
      <c r="D2221" t="s">
        <v>89</v>
      </c>
      <c r="E2221">
        <v>54</v>
      </c>
      <c r="F2221" t="s">
        <v>38</v>
      </c>
      <c r="G2221">
        <v>3</v>
      </c>
      <c r="H2221" t="s">
        <v>33</v>
      </c>
      <c r="I2221" t="str">
        <f>VLOOKUP(H2221,CODE_SHEET!$A$2:$G$151,3,FALSE)</f>
        <v>Agaricia</v>
      </c>
      <c r="J2221" t="str">
        <f>VLOOKUP(H2221,CODE_SHEET!$A$2:$G$151,4,FALSE)</f>
        <v>agaricites</v>
      </c>
      <c r="K2221" s="1">
        <v>22</v>
      </c>
      <c r="L2221" s="1">
        <v>20</v>
      </c>
      <c r="M2221" s="1">
        <v>2</v>
      </c>
      <c r="N2221">
        <f t="shared" si="125"/>
        <v>131.94689145077132</v>
      </c>
      <c r="O2221">
        <v>10</v>
      </c>
      <c r="P2221" t="s">
        <v>29</v>
      </c>
      <c r="Q2221" t="s">
        <v>30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10</v>
      </c>
      <c r="X2221">
        <f t="shared" si="123"/>
        <v>13.194689145077133</v>
      </c>
      <c r="Y2221">
        <f t="shared" si="124"/>
        <v>118.75220230569418</v>
      </c>
    </row>
    <row r="2222" spans="1:25">
      <c r="A2222">
        <v>2020</v>
      </c>
      <c r="B2222" t="s">
        <v>25</v>
      </c>
      <c r="C2222">
        <v>28</v>
      </c>
      <c r="D2222" t="s">
        <v>89</v>
      </c>
      <c r="E2222">
        <v>54</v>
      </c>
      <c r="F2222" t="s">
        <v>38</v>
      </c>
      <c r="G2222">
        <v>3</v>
      </c>
      <c r="H2222" t="s">
        <v>33</v>
      </c>
      <c r="I2222" t="str">
        <f>VLOOKUP(H2222,CODE_SHEET!$A$2:$G$151,3,FALSE)</f>
        <v>Agaricia</v>
      </c>
      <c r="J2222" t="str">
        <f>VLOOKUP(H2222,CODE_SHEET!$A$2:$G$151,4,FALSE)</f>
        <v>agaricites</v>
      </c>
      <c r="K2222" s="1">
        <v>30</v>
      </c>
      <c r="L2222" s="1">
        <v>20</v>
      </c>
      <c r="M2222" s="1">
        <v>35</v>
      </c>
      <c r="N2222">
        <f t="shared" si="125"/>
        <v>2748.8935718910689</v>
      </c>
      <c r="O2222">
        <v>10</v>
      </c>
      <c r="P2222" t="s">
        <v>29</v>
      </c>
      <c r="Q2222" t="s">
        <v>30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50</v>
      </c>
      <c r="X2222">
        <f t="shared" si="123"/>
        <v>1374.4467859455344</v>
      </c>
      <c r="Y2222">
        <f t="shared" si="124"/>
        <v>1374.4467859455344</v>
      </c>
    </row>
    <row r="2223" spans="1:25">
      <c r="A2223">
        <v>2020</v>
      </c>
      <c r="B2223" t="s">
        <v>25</v>
      </c>
      <c r="C2223">
        <v>28</v>
      </c>
      <c r="D2223" t="s">
        <v>89</v>
      </c>
      <c r="E2223">
        <v>54</v>
      </c>
      <c r="F2223" t="s">
        <v>38</v>
      </c>
      <c r="G2223">
        <v>3</v>
      </c>
      <c r="H2223" t="s">
        <v>28</v>
      </c>
      <c r="I2223" t="str">
        <f>VLOOKUP(H2223,CODE_SHEET!$A$2:$G$151,3,FALSE)</f>
        <v>Porites</v>
      </c>
      <c r="J2223" t="str">
        <f>VLOOKUP(H2223,CODE_SHEET!$A$2:$G$151,4,FALSE)</f>
        <v>astreoides</v>
      </c>
      <c r="K2223" s="1">
        <v>12</v>
      </c>
      <c r="L2223" s="1">
        <v>8</v>
      </c>
      <c r="M2223" s="1">
        <v>4</v>
      </c>
      <c r="N2223">
        <f t="shared" si="125"/>
        <v>125.66370614359172</v>
      </c>
      <c r="O2223">
        <v>10</v>
      </c>
      <c r="P2223" t="s">
        <v>29</v>
      </c>
      <c r="Q2223" t="s">
        <v>30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f t="shared" si="123"/>
        <v>0</v>
      </c>
      <c r="Y2223">
        <f t="shared" si="124"/>
        <v>125.66370614359172</v>
      </c>
    </row>
    <row r="2224" spans="1:25">
      <c r="A2224">
        <v>2020</v>
      </c>
      <c r="B2224" t="s">
        <v>25</v>
      </c>
      <c r="C2224">
        <v>28</v>
      </c>
      <c r="D2224" t="s">
        <v>89</v>
      </c>
      <c r="E2224">
        <v>54</v>
      </c>
      <c r="F2224" t="s">
        <v>38</v>
      </c>
      <c r="G2224">
        <v>3</v>
      </c>
      <c r="H2224" t="s">
        <v>28</v>
      </c>
      <c r="I2224" t="str">
        <f>VLOOKUP(H2224,CODE_SHEET!$A$2:$G$151,3,FALSE)</f>
        <v>Porites</v>
      </c>
      <c r="J2224" t="str">
        <f>VLOOKUP(H2224,CODE_SHEET!$A$2:$G$151,4,FALSE)</f>
        <v>astreoides</v>
      </c>
      <c r="K2224" s="1">
        <v>10</v>
      </c>
      <c r="L2224" s="1">
        <v>6</v>
      </c>
      <c r="M2224" s="1">
        <v>4</v>
      </c>
      <c r="N2224">
        <f t="shared" si="125"/>
        <v>100.53096491487338</v>
      </c>
      <c r="O2224">
        <v>10</v>
      </c>
      <c r="P2224" t="s">
        <v>29</v>
      </c>
      <c r="Q2224" t="s">
        <v>30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f t="shared" si="123"/>
        <v>0</v>
      </c>
      <c r="Y2224">
        <f t="shared" si="124"/>
        <v>100.53096491487338</v>
      </c>
    </row>
    <row r="2225" spans="1:25">
      <c r="A2225">
        <v>2020</v>
      </c>
      <c r="B2225" t="s">
        <v>25</v>
      </c>
      <c r="C2225">
        <v>28</v>
      </c>
      <c r="D2225" t="s">
        <v>89</v>
      </c>
      <c r="E2225">
        <v>54</v>
      </c>
      <c r="F2225" t="s">
        <v>38</v>
      </c>
      <c r="G2225">
        <v>3</v>
      </c>
      <c r="H2225" t="s">
        <v>39</v>
      </c>
      <c r="I2225" t="str">
        <f>VLOOKUP(H2225,CODE_SHEET!$A$2:$G$151,3,FALSE)</f>
        <v>Orbicella</v>
      </c>
      <c r="J2225" t="str">
        <f>VLOOKUP(H2225,CODE_SHEET!$A$2:$G$151,4,FALSE)</f>
        <v>faveolata</v>
      </c>
      <c r="K2225" s="1">
        <v>15</v>
      </c>
      <c r="L2225" s="1">
        <v>14</v>
      </c>
      <c r="M2225" s="1">
        <v>21</v>
      </c>
      <c r="N2225">
        <f t="shared" si="125"/>
        <v>956.614963018092</v>
      </c>
      <c r="O2225">
        <v>10</v>
      </c>
      <c r="P2225" t="s">
        <v>29</v>
      </c>
      <c r="Q2225" t="s">
        <v>30</v>
      </c>
      <c r="R2225">
        <v>20</v>
      </c>
      <c r="S2225">
        <v>0</v>
      </c>
      <c r="T2225">
        <v>0</v>
      </c>
      <c r="U2225">
        <v>0</v>
      </c>
      <c r="V2225">
        <v>0</v>
      </c>
      <c r="W2225">
        <v>10</v>
      </c>
      <c r="X2225">
        <f t="shared" si="123"/>
        <v>95.661496301809208</v>
      </c>
      <c r="Y2225">
        <f t="shared" si="124"/>
        <v>860.95346671628283</v>
      </c>
    </row>
    <row r="2226" spans="1:25">
      <c r="A2226">
        <v>2020</v>
      </c>
      <c r="B2226" t="s">
        <v>25</v>
      </c>
      <c r="C2226">
        <v>28</v>
      </c>
      <c r="D2226" t="s">
        <v>89</v>
      </c>
      <c r="E2226">
        <v>54</v>
      </c>
      <c r="F2226" t="s">
        <v>38</v>
      </c>
      <c r="G2226">
        <v>3</v>
      </c>
      <c r="H2226" t="s">
        <v>33</v>
      </c>
      <c r="I2226" t="str">
        <f>VLOOKUP(H2226,CODE_SHEET!$A$2:$G$151,3,FALSE)</f>
        <v>Agaricia</v>
      </c>
      <c r="J2226" t="str">
        <f>VLOOKUP(H2226,CODE_SHEET!$A$2:$G$151,4,FALSE)</f>
        <v>agaricites</v>
      </c>
      <c r="K2226" s="1">
        <v>23</v>
      </c>
      <c r="L2226" s="1">
        <v>12</v>
      </c>
      <c r="M2226" s="1">
        <v>5</v>
      </c>
      <c r="N2226">
        <f t="shared" si="125"/>
        <v>274.88935718910687</v>
      </c>
      <c r="O2226">
        <v>10</v>
      </c>
      <c r="P2226" t="s">
        <v>29</v>
      </c>
      <c r="Q2226" t="s">
        <v>30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50</v>
      </c>
      <c r="X2226">
        <f t="shared" si="123"/>
        <v>137.44467859455344</v>
      </c>
      <c r="Y2226">
        <f t="shared" si="124"/>
        <v>137.44467859455344</v>
      </c>
    </row>
    <row r="2227" spans="1:25">
      <c r="A2227">
        <v>2020</v>
      </c>
      <c r="B2227" t="s">
        <v>25</v>
      </c>
      <c r="C2227">
        <v>28</v>
      </c>
      <c r="D2227" t="s">
        <v>89</v>
      </c>
      <c r="E2227">
        <v>54</v>
      </c>
      <c r="F2227" t="s">
        <v>38</v>
      </c>
      <c r="G2227">
        <v>3</v>
      </c>
      <c r="H2227" t="s">
        <v>28</v>
      </c>
      <c r="I2227" t="str">
        <f>VLOOKUP(H2227,CODE_SHEET!$A$2:$G$151,3,FALSE)</f>
        <v>Porites</v>
      </c>
      <c r="J2227" t="str">
        <f>VLOOKUP(H2227,CODE_SHEET!$A$2:$G$151,4,FALSE)</f>
        <v>astreoides</v>
      </c>
      <c r="K2227" s="1">
        <v>14</v>
      </c>
      <c r="L2227" s="1">
        <v>12</v>
      </c>
      <c r="M2227" s="1">
        <v>10</v>
      </c>
      <c r="N2227">
        <f t="shared" si="125"/>
        <v>408.40704496667308</v>
      </c>
      <c r="O2227">
        <v>10</v>
      </c>
      <c r="P2227" t="s">
        <v>29</v>
      </c>
      <c r="Q2227" t="s">
        <v>30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f t="shared" si="123"/>
        <v>0</v>
      </c>
      <c r="Y2227">
        <f t="shared" si="124"/>
        <v>408.40704496667308</v>
      </c>
    </row>
    <row r="2228" spans="1:25">
      <c r="A2228">
        <v>2020</v>
      </c>
      <c r="B2228" t="s">
        <v>25</v>
      </c>
      <c r="C2228">
        <v>28</v>
      </c>
      <c r="D2228" t="s">
        <v>89</v>
      </c>
      <c r="E2228">
        <v>54</v>
      </c>
      <c r="F2228" t="s">
        <v>38</v>
      </c>
      <c r="G2228">
        <v>3</v>
      </c>
      <c r="H2228" t="s">
        <v>32</v>
      </c>
      <c r="I2228" t="str">
        <f>VLOOKUP(H2228,CODE_SHEET!$A$2:$G$151,3,FALSE)</f>
        <v>Porites</v>
      </c>
      <c r="J2228" t="str">
        <f>VLOOKUP(H2228,CODE_SHEET!$A$2:$G$151,4,FALSE)</f>
        <v>porites</v>
      </c>
      <c r="K2228" s="1">
        <v>40</v>
      </c>
      <c r="L2228" s="1">
        <v>25</v>
      </c>
      <c r="M2228" s="1">
        <v>10</v>
      </c>
      <c r="N2228">
        <f t="shared" si="125"/>
        <v>1021.0176124166828</v>
      </c>
      <c r="O2228">
        <v>10</v>
      </c>
      <c r="P2228" t="s">
        <v>29</v>
      </c>
      <c r="Q2228" t="s">
        <v>30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85</v>
      </c>
      <c r="X2228">
        <f t="shared" si="123"/>
        <v>867.86497055418033</v>
      </c>
      <c r="Y2228">
        <f t="shared" si="124"/>
        <v>153.15264186250249</v>
      </c>
    </row>
    <row r="2229" spans="1:25">
      <c r="A2229">
        <v>2020</v>
      </c>
      <c r="B2229" t="s">
        <v>25</v>
      </c>
      <c r="C2229">
        <v>28</v>
      </c>
      <c r="D2229" t="s">
        <v>89</v>
      </c>
      <c r="E2229">
        <v>54</v>
      </c>
      <c r="F2229" t="s">
        <v>38</v>
      </c>
      <c r="G2229">
        <v>3</v>
      </c>
      <c r="H2229" t="s">
        <v>32</v>
      </c>
      <c r="I2229" t="str">
        <f>VLOOKUP(H2229,CODE_SHEET!$A$2:$G$151,3,FALSE)</f>
        <v>Porites</v>
      </c>
      <c r="J2229" t="str">
        <f>VLOOKUP(H2229,CODE_SHEET!$A$2:$G$151,4,FALSE)</f>
        <v>porites</v>
      </c>
      <c r="K2229" s="1">
        <v>30</v>
      </c>
      <c r="L2229" s="1">
        <v>20</v>
      </c>
      <c r="M2229" s="1">
        <v>20</v>
      </c>
      <c r="N2229">
        <f t="shared" si="125"/>
        <v>1570.7963267948967</v>
      </c>
      <c r="O2229">
        <v>10</v>
      </c>
      <c r="P2229" t="s">
        <v>29</v>
      </c>
      <c r="Q2229" t="s">
        <v>30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90</v>
      </c>
      <c r="X2229">
        <f t="shared" si="123"/>
        <v>1413.7166941154071</v>
      </c>
      <c r="Y2229">
        <f t="shared" si="124"/>
        <v>157.07963267948958</v>
      </c>
    </row>
    <row r="2230" spans="1:25">
      <c r="A2230">
        <v>2020</v>
      </c>
      <c r="B2230" t="s">
        <v>25</v>
      </c>
      <c r="C2230">
        <v>28</v>
      </c>
      <c r="D2230" t="s">
        <v>89</v>
      </c>
      <c r="E2230">
        <v>54</v>
      </c>
      <c r="F2230" t="s">
        <v>38</v>
      </c>
      <c r="G2230">
        <v>3</v>
      </c>
      <c r="H2230" t="s">
        <v>39</v>
      </c>
      <c r="I2230" t="str">
        <f>VLOOKUP(H2230,CODE_SHEET!$A$2:$G$151,3,FALSE)</f>
        <v>Orbicella</v>
      </c>
      <c r="J2230" t="str">
        <f>VLOOKUP(H2230,CODE_SHEET!$A$2:$G$151,4,FALSE)</f>
        <v>faveolata</v>
      </c>
      <c r="K2230" s="1">
        <v>30</v>
      </c>
      <c r="L2230" s="1">
        <v>30</v>
      </c>
      <c r="M2230" s="1">
        <v>25</v>
      </c>
      <c r="N2230">
        <f t="shared" si="125"/>
        <v>2356.1944901923448</v>
      </c>
      <c r="O2230">
        <v>10</v>
      </c>
      <c r="P2230" t="s">
        <v>29</v>
      </c>
      <c r="Q2230" t="s">
        <v>30</v>
      </c>
      <c r="R2230">
        <v>10</v>
      </c>
      <c r="S2230">
        <v>0</v>
      </c>
      <c r="T2230">
        <v>0</v>
      </c>
      <c r="U2230">
        <v>0</v>
      </c>
      <c r="V2230">
        <v>0</v>
      </c>
      <c r="W2230">
        <v>10</v>
      </c>
      <c r="X2230">
        <f t="shared" si="123"/>
        <v>235.61944901923448</v>
      </c>
      <c r="Y2230">
        <f t="shared" si="124"/>
        <v>2120.5750411731105</v>
      </c>
    </row>
    <row r="2231" spans="1:25">
      <c r="A2231">
        <v>2020</v>
      </c>
      <c r="B2231" t="s">
        <v>25</v>
      </c>
      <c r="C2231">
        <v>28</v>
      </c>
      <c r="D2231" t="s">
        <v>89</v>
      </c>
      <c r="E2231">
        <v>54</v>
      </c>
      <c r="F2231" t="s">
        <v>38</v>
      </c>
      <c r="G2231">
        <v>3</v>
      </c>
      <c r="H2231" t="s">
        <v>39</v>
      </c>
      <c r="I2231" t="str">
        <f>VLOOKUP(H2231,CODE_SHEET!$A$2:$G$151,3,FALSE)</f>
        <v>Orbicella</v>
      </c>
      <c r="J2231" t="str">
        <f>VLOOKUP(H2231,CODE_SHEET!$A$2:$G$151,4,FALSE)</f>
        <v>faveolata</v>
      </c>
      <c r="K2231" s="1">
        <v>30</v>
      </c>
      <c r="L2231" s="1">
        <v>20</v>
      </c>
      <c r="M2231" s="1">
        <v>25</v>
      </c>
      <c r="N2231">
        <f t="shared" si="125"/>
        <v>1963.4954084936207</v>
      </c>
      <c r="O2231">
        <v>10</v>
      </c>
      <c r="P2231" t="s">
        <v>29</v>
      </c>
      <c r="Q2231" t="s">
        <v>30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f t="shared" si="123"/>
        <v>0</v>
      </c>
      <c r="Y2231">
        <f t="shared" si="124"/>
        <v>1963.4954084936207</v>
      </c>
    </row>
    <row r="2232" spans="1:25">
      <c r="A2232">
        <v>2020</v>
      </c>
      <c r="B2232" t="s">
        <v>25</v>
      </c>
      <c r="C2232">
        <v>28</v>
      </c>
      <c r="D2232" t="s">
        <v>89</v>
      </c>
      <c r="E2232">
        <v>54</v>
      </c>
      <c r="F2232" t="s">
        <v>38</v>
      </c>
      <c r="G2232">
        <v>3</v>
      </c>
      <c r="H2232" t="s">
        <v>36</v>
      </c>
      <c r="I2232" t="str">
        <f>VLOOKUP(H2232,CODE_SHEET!$A$2:$G$151,3,FALSE)</f>
        <v>Eusmilia</v>
      </c>
      <c r="J2232" t="str">
        <f>VLOOKUP(H2232,CODE_SHEET!$A$2:$G$151,4,FALSE)</f>
        <v>fastigiata</v>
      </c>
      <c r="K2232" s="1">
        <v>10</v>
      </c>
      <c r="L2232" s="1">
        <v>7</v>
      </c>
      <c r="M2232" s="1">
        <v>6</v>
      </c>
      <c r="N2232">
        <f t="shared" si="125"/>
        <v>160.22122533307945</v>
      </c>
      <c r="O2232">
        <v>10</v>
      </c>
      <c r="P2232" t="s">
        <v>29</v>
      </c>
      <c r="Q2232" t="s">
        <v>30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20</v>
      </c>
      <c r="X2232">
        <f t="shared" si="123"/>
        <v>32.044245066615893</v>
      </c>
      <c r="Y2232">
        <f t="shared" si="124"/>
        <v>128.17698026646354</v>
      </c>
    </row>
    <row r="2233" spans="1:25">
      <c r="A2233">
        <v>2020</v>
      </c>
      <c r="B2233" t="s">
        <v>25</v>
      </c>
      <c r="C2233">
        <v>28</v>
      </c>
      <c r="D2233" t="s">
        <v>89</v>
      </c>
      <c r="E2233">
        <v>54</v>
      </c>
      <c r="F2233" t="s">
        <v>38</v>
      </c>
      <c r="G2233">
        <v>3</v>
      </c>
      <c r="H2233" t="s">
        <v>33</v>
      </c>
      <c r="I2233" t="str">
        <f>VLOOKUP(H2233,CODE_SHEET!$A$2:$G$151,3,FALSE)</f>
        <v>Agaricia</v>
      </c>
      <c r="J2233" t="str">
        <f>VLOOKUP(H2233,CODE_SHEET!$A$2:$G$151,4,FALSE)</f>
        <v>agaricites</v>
      </c>
      <c r="K2233" s="1">
        <v>12</v>
      </c>
      <c r="L2233" s="1">
        <v>8</v>
      </c>
      <c r="M2233" s="1">
        <v>1</v>
      </c>
      <c r="N2233">
        <f t="shared" si="125"/>
        <v>31.415926535897931</v>
      </c>
      <c r="O2233">
        <v>10</v>
      </c>
      <c r="P2233" t="s">
        <v>29</v>
      </c>
      <c r="Q2233" t="s">
        <v>30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10</v>
      </c>
      <c r="X2233">
        <f t="shared" si="123"/>
        <v>3.1415926535897931</v>
      </c>
      <c r="Y2233">
        <f t="shared" si="124"/>
        <v>28.274333882308138</v>
      </c>
    </row>
    <row r="2234" spans="1:25">
      <c r="A2234">
        <v>2020</v>
      </c>
      <c r="B2234" t="s">
        <v>25</v>
      </c>
      <c r="C2234">
        <v>28</v>
      </c>
      <c r="D2234" t="s">
        <v>89</v>
      </c>
      <c r="E2234">
        <v>54</v>
      </c>
      <c r="F2234" t="s">
        <v>38</v>
      </c>
      <c r="G2234">
        <v>3</v>
      </c>
      <c r="H2234" t="s">
        <v>31</v>
      </c>
      <c r="I2234" t="str">
        <f>VLOOKUP(H2234,CODE_SHEET!$A$2:$G$151,3,FALSE)</f>
        <v>Siderastrea</v>
      </c>
      <c r="J2234" t="str">
        <f>VLOOKUP(H2234,CODE_SHEET!$A$2:$G$151,4,FALSE)</f>
        <v>siderea</v>
      </c>
      <c r="K2234" s="1">
        <v>19</v>
      </c>
      <c r="L2234" s="1">
        <v>17</v>
      </c>
      <c r="M2234" s="1">
        <v>13</v>
      </c>
      <c r="N2234">
        <f t="shared" si="125"/>
        <v>735.1326809400116</v>
      </c>
      <c r="O2234">
        <v>10</v>
      </c>
      <c r="P2234" t="s">
        <v>29</v>
      </c>
      <c r="Q2234" t="s">
        <v>30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f t="shared" si="123"/>
        <v>0</v>
      </c>
      <c r="Y2234">
        <f t="shared" si="124"/>
        <v>735.1326809400116</v>
      </c>
    </row>
    <row r="2235" spans="1:25">
      <c r="A2235">
        <v>2020</v>
      </c>
      <c r="B2235" t="s">
        <v>25</v>
      </c>
      <c r="C2235">
        <v>28</v>
      </c>
      <c r="D2235" t="s">
        <v>89</v>
      </c>
      <c r="E2235">
        <v>54</v>
      </c>
      <c r="F2235" t="s">
        <v>38</v>
      </c>
      <c r="G2235">
        <v>3</v>
      </c>
      <c r="H2235" t="s">
        <v>31</v>
      </c>
      <c r="I2235" t="str">
        <f>VLOOKUP(H2235,CODE_SHEET!$A$2:$G$151,3,FALSE)</f>
        <v>Siderastrea</v>
      </c>
      <c r="J2235" t="str">
        <f>VLOOKUP(H2235,CODE_SHEET!$A$2:$G$151,4,FALSE)</f>
        <v>siderea</v>
      </c>
      <c r="K2235" s="1">
        <v>45</v>
      </c>
      <c r="L2235" s="1">
        <v>35</v>
      </c>
      <c r="M2235" s="1">
        <v>25</v>
      </c>
      <c r="N2235">
        <f t="shared" si="125"/>
        <v>3141.5926535897934</v>
      </c>
      <c r="O2235">
        <v>10</v>
      </c>
      <c r="P2235" t="s">
        <v>29</v>
      </c>
      <c r="Q2235" t="s">
        <v>30</v>
      </c>
      <c r="R2235">
        <v>0</v>
      </c>
      <c r="S2235">
        <v>0</v>
      </c>
      <c r="T2235">
        <v>0</v>
      </c>
      <c r="U2235">
        <v>5</v>
      </c>
      <c r="V2235">
        <v>0</v>
      </c>
      <c r="W2235">
        <v>0</v>
      </c>
      <c r="X2235">
        <f t="shared" si="123"/>
        <v>157.07963267948969</v>
      </c>
      <c r="Y2235">
        <f t="shared" si="124"/>
        <v>2984.5130209103036</v>
      </c>
    </row>
    <row r="2236" spans="1:25">
      <c r="A2236">
        <v>2020</v>
      </c>
      <c r="B2236" t="s">
        <v>25</v>
      </c>
      <c r="C2236">
        <v>28</v>
      </c>
      <c r="D2236" t="s">
        <v>89</v>
      </c>
      <c r="E2236">
        <v>54</v>
      </c>
      <c r="F2236" t="s">
        <v>38</v>
      </c>
      <c r="G2236">
        <v>3</v>
      </c>
      <c r="H2236" t="s">
        <v>39</v>
      </c>
      <c r="I2236" t="str">
        <f>VLOOKUP(H2236,CODE_SHEET!$A$2:$G$151,3,FALSE)</f>
        <v>Orbicella</v>
      </c>
      <c r="J2236" t="str">
        <f>VLOOKUP(H2236,CODE_SHEET!$A$2:$G$151,4,FALSE)</f>
        <v>faveolata</v>
      </c>
      <c r="K2236" s="1">
        <v>30</v>
      </c>
      <c r="L2236" s="1">
        <v>25</v>
      </c>
      <c r="M2236" s="1">
        <v>40</v>
      </c>
      <c r="N2236">
        <f t="shared" si="125"/>
        <v>3455.7519189487725</v>
      </c>
      <c r="O2236">
        <v>10</v>
      </c>
      <c r="P2236" t="s">
        <v>29</v>
      </c>
      <c r="Q2236" t="s">
        <v>30</v>
      </c>
      <c r="R2236">
        <v>20</v>
      </c>
      <c r="S2236">
        <v>0</v>
      </c>
      <c r="T2236">
        <v>0</v>
      </c>
      <c r="U2236">
        <v>0</v>
      </c>
      <c r="V2236">
        <v>0</v>
      </c>
      <c r="W2236">
        <v>5</v>
      </c>
      <c r="X2236">
        <f t="shared" si="123"/>
        <v>172.78759594743863</v>
      </c>
      <c r="Y2236">
        <f t="shared" si="124"/>
        <v>3282.9643230013339</v>
      </c>
    </row>
    <row r="2237" spans="1:25">
      <c r="A2237">
        <v>2020</v>
      </c>
      <c r="B2237" t="s">
        <v>25</v>
      </c>
      <c r="C2237">
        <v>28</v>
      </c>
      <c r="D2237" t="s">
        <v>89</v>
      </c>
      <c r="E2237">
        <v>54</v>
      </c>
      <c r="F2237" t="s">
        <v>38</v>
      </c>
      <c r="G2237">
        <v>3</v>
      </c>
      <c r="H2237" t="s">
        <v>49</v>
      </c>
      <c r="I2237" t="str">
        <f>VLOOKUP(H2237,CODE_SHEET!$A$2:$G$151,3,FALSE)</f>
        <v xml:space="preserve">Stephanocoenia </v>
      </c>
      <c r="J2237" t="str">
        <f>VLOOKUP(H2237,CODE_SHEET!$A$2:$G$151,4,FALSE)</f>
        <v>intersepta</v>
      </c>
      <c r="K2237" s="1">
        <v>10</v>
      </c>
      <c r="L2237" s="1">
        <v>7</v>
      </c>
      <c r="M2237" s="1">
        <v>1</v>
      </c>
      <c r="N2237">
        <f t="shared" si="125"/>
        <v>26.703537555513243</v>
      </c>
      <c r="O2237">
        <v>10</v>
      </c>
      <c r="P2237" t="s">
        <v>29</v>
      </c>
      <c r="Q2237" t="s">
        <v>30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f t="shared" si="123"/>
        <v>0</v>
      </c>
      <c r="Y2237">
        <f t="shared" si="124"/>
        <v>26.703537555513243</v>
      </c>
    </row>
    <row r="2238" spans="1:25">
      <c r="A2238">
        <v>2020</v>
      </c>
      <c r="B2238" t="s">
        <v>25</v>
      </c>
      <c r="C2238">
        <v>28</v>
      </c>
      <c r="D2238" t="s">
        <v>89</v>
      </c>
      <c r="E2238">
        <v>54</v>
      </c>
      <c r="F2238" t="s">
        <v>38</v>
      </c>
      <c r="G2238">
        <v>3</v>
      </c>
      <c r="H2238" t="s">
        <v>28</v>
      </c>
      <c r="I2238" t="str">
        <f>VLOOKUP(H2238,CODE_SHEET!$A$2:$G$151,3,FALSE)</f>
        <v>Porites</v>
      </c>
      <c r="J2238" t="str">
        <f>VLOOKUP(H2238,CODE_SHEET!$A$2:$G$151,4,FALSE)</f>
        <v>astreoides</v>
      </c>
      <c r="K2238" s="1">
        <v>17</v>
      </c>
      <c r="L2238" s="1">
        <v>11</v>
      </c>
      <c r="M2238" s="1">
        <v>2</v>
      </c>
      <c r="N2238">
        <f t="shared" si="125"/>
        <v>87.964594300514207</v>
      </c>
      <c r="O2238">
        <v>10</v>
      </c>
      <c r="P2238" t="s">
        <v>29</v>
      </c>
      <c r="Q2238" t="s">
        <v>30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10</v>
      </c>
      <c r="X2238">
        <f t="shared" si="123"/>
        <v>8.7964594300514207</v>
      </c>
      <c r="Y2238">
        <f t="shared" si="124"/>
        <v>79.168134870462779</v>
      </c>
    </row>
    <row r="2239" spans="1:25">
      <c r="A2239">
        <v>2020</v>
      </c>
      <c r="B2239" t="s">
        <v>25</v>
      </c>
      <c r="C2239">
        <v>28</v>
      </c>
      <c r="D2239" t="s">
        <v>89</v>
      </c>
      <c r="E2239">
        <v>54</v>
      </c>
      <c r="F2239" t="s">
        <v>38</v>
      </c>
      <c r="G2239">
        <v>3</v>
      </c>
      <c r="H2239" t="s">
        <v>33</v>
      </c>
      <c r="I2239" t="str">
        <f>VLOOKUP(H2239,CODE_SHEET!$A$2:$G$151,3,FALSE)</f>
        <v>Agaricia</v>
      </c>
      <c r="J2239" t="str">
        <f>VLOOKUP(H2239,CODE_SHEET!$A$2:$G$151,4,FALSE)</f>
        <v>agaricites</v>
      </c>
      <c r="K2239" s="1">
        <v>28</v>
      </c>
      <c r="L2239" s="1">
        <v>24</v>
      </c>
      <c r="M2239" s="1">
        <v>21</v>
      </c>
      <c r="N2239">
        <f t="shared" si="125"/>
        <v>1715.3095888600271</v>
      </c>
      <c r="O2239">
        <v>10</v>
      </c>
      <c r="P2239" t="s">
        <v>29</v>
      </c>
      <c r="Q2239" t="s">
        <v>30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10</v>
      </c>
      <c r="X2239">
        <f t="shared" si="123"/>
        <v>171.53095888600274</v>
      </c>
      <c r="Y2239">
        <f t="shared" si="124"/>
        <v>1543.7786299740244</v>
      </c>
    </row>
    <row r="2240" spans="1:25">
      <c r="A2240">
        <v>2020</v>
      </c>
      <c r="B2240" t="s">
        <v>25</v>
      </c>
      <c r="C2240">
        <v>28</v>
      </c>
      <c r="D2240" t="s">
        <v>89</v>
      </c>
      <c r="E2240">
        <v>54</v>
      </c>
      <c r="F2240" t="s">
        <v>38</v>
      </c>
      <c r="G2240">
        <v>3</v>
      </c>
      <c r="H2240" t="s">
        <v>40</v>
      </c>
      <c r="I2240" t="str">
        <f>VLOOKUP(H2240,CODE_SHEET!$A$2:$G$151,3,FALSE)</f>
        <v>Porites</v>
      </c>
      <c r="J2240" t="str">
        <f>VLOOKUP(H2240,CODE_SHEET!$A$2:$G$151,4,FALSE)</f>
        <v>furcata</v>
      </c>
      <c r="K2240" s="1">
        <v>14</v>
      </c>
      <c r="L2240" s="1">
        <v>9</v>
      </c>
      <c r="M2240" s="1">
        <v>6</v>
      </c>
      <c r="N2240">
        <f t="shared" si="125"/>
        <v>216.76989309769573</v>
      </c>
      <c r="O2240">
        <v>10</v>
      </c>
      <c r="P2240" t="s">
        <v>29</v>
      </c>
      <c r="Q2240" t="s">
        <v>30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f t="shared" si="123"/>
        <v>0</v>
      </c>
      <c r="Y2240">
        <f t="shared" si="124"/>
        <v>216.76989309769573</v>
      </c>
    </row>
    <row r="2241" spans="1:25">
      <c r="A2241">
        <v>2020</v>
      </c>
      <c r="B2241" t="s">
        <v>25</v>
      </c>
      <c r="C2241">
        <v>28</v>
      </c>
      <c r="D2241" t="s">
        <v>89</v>
      </c>
      <c r="E2241">
        <v>54</v>
      </c>
      <c r="F2241" t="s">
        <v>38</v>
      </c>
      <c r="G2241">
        <v>3</v>
      </c>
      <c r="H2241" t="s">
        <v>31</v>
      </c>
      <c r="I2241" t="str">
        <f>VLOOKUP(H2241,CODE_SHEET!$A$2:$G$151,3,FALSE)</f>
        <v>Siderastrea</v>
      </c>
      <c r="J2241" t="str">
        <f>VLOOKUP(H2241,CODE_SHEET!$A$2:$G$151,4,FALSE)</f>
        <v>siderea</v>
      </c>
      <c r="K2241" s="1">
        <v>50</v>
      </c>
      <c r="L2241" s="1">
        <v>40</v>
      </c>
      <c r="M2241" s="1">
        <v>15</v>
      </c>
      <c r="N2241">
        <f t="shared" si="125"/>
        <v>2120.5750411731105</v>
      </c>
      <c r="O2241">
        <v>10</v>
      </c>
      <c r="P2241" t="s">
        <v>29</v>
      </c>
      <c r="Q2241" t="s">
        <v>30</v>
      </c>
      <c r="R2241">
        <v>0</v>
      </c>
      <c r="S2241">
        <v>0</v>
      </c>
      <c r="T2241">
        <v>60</v>
      </c>
      <c r="U2241">
        <v>0</v>
      </c>
      <c r="V2241">
        <v>0</v>
      </c>
      <c r="W2241">
        <v>15</v>
      </c>
      <c r="X2241">
        <f t="shared" si="123"/>
        <v>318.08625617596658</v>
      </c>
      <c r="Y2241">
        <f t="shared" si="124"/>
        <v>1802.488784997144</v>
      </c>
    </row>
    <row r="2242" spans="1:25">
      <c r="A2242">
        <v>2020</v>
      </c>
      <c r="B2242" t="s">
        <v>25</v>
      </c>
      <c r="C2242">
        <v>28</v>
      </c>
      <c r="D2242" t="s">
        <v>89</v>
      </c>
      <c r="E2242">
        <v>54</v>
      </c>
      <c r="F2242" t="s">
        <v>38</v>
      </c>
      <c r="G2242">
        <v>3</v>
      </c>
      <c r="H2242" t="s">
        <v>31</v>
      </c>
      <c r="I2242" t="str">
        <f>VLOOKUP(H2242,CODE_SHEET!$A$2:$G$151,3,FALSE)</f>
        <v>Siderastrea</v>
      </c>
      <c r="J2242" t="str">
        <f>VLOOKUP(H2242,CODE_SHEET!$A$2:$G$151,4,FALSE)</f>
        <v>siderea</v>
      </c>
      <c r="K2242" s="1">
        <v>10</v>
      </c>
      <c r="L2242" s="1">
        <v>7</v>
      </c>
      <c r="M2242" s="1">
        <v>6</v>
      </c>
      <c r="N2242">
        <f t="shared" si="125"/>
        <v>160.22122533307945</v>
      </c>
      <c r="O2242">
        <v>10</v>
      </c>
      <c r="P2242" t="s">
        <v>29</v>
      </c>
      <c r="Q2242" t="s">
        <v>30</v>
      </c>
      <c r="R2242">
        <v>0</v>
      </c>
      <c r="S2242">
        <v>0</v>
      </c>
      <c r="T2242">
        <v>90</v>
      </c>
      <c r="U2242">
        <v>0</v>
      </c>
      <c r="V2242">
        <v>0</v>
      </c>
      <c r="W2242">
        <v>0</v>
      </c>
      <c r="X2242">
        <f t="shared" si="123"/>
        <v>0</v>
      </c>
      <c r="Y2242">
        <f t="shared" si="124"/>
        <v>160.22122533307945</v>
      </c>
    </row>
    <row r="2243" spans="1:25">
      <c r="A2243">
        <v>2020</v>
      </c>
      <c r="B2243" t="s">
        <v>25</v>
      </c>
      <c r="C2243">
        <v>28</v>
      </c>
      <c r="D2243" t="s">
        <v>89</v>
      </c>
      <c r="E2243">
        <v>54</v>
      </c>
      <c r="F2243" t="s">
        <v>38</v>
      </c>
      <c r="G2243">
        <v>3</v>
      </c>
      <c r="H2243" t="s">
        <v>31</v>
      </c>
      <c r="I2243" t="str">
        <f>VLOOKUP(H2243,CODE_SHEET!$A$2:$G$151,3,FALSE)</f>
        <v>Siderastrea</v>
      </c>
      <c r="J2243" t="str">
        <f>VLOOKUP(H2243,CODE_SHEET!$A$2:$G$151,4,FALSE)</f>
        <v>siderea</v>
      </c>
      <c r="K2243" s="1">
        <v>35</v>
      </c>
      <c r="L2243" s="1">
        <v>20</v>
      </c>
      <c r="M2243" s="1">
        <v>15</v>
      </c>
      <c r="N2243">
        <f t="shared" si="125"/>
        <v>1295.9069696057895</v>
      </c>
      <c r="O2243">
        <v>10</v>
      </c>
      <c r="P2243" t="s">
        <v>29</v>
      </c>
      <c r="Q2243" t="s">
        <v>30</v>
      </c>
      <c r="R2243">
        <v>0</v>
      </c>
      <c r="S2243">
        <v>0</v>
      </c>
      <c r="T2243">
        <v>80</v>
      </c>
      <c r="U2243">
        <v>0</v>
      </c>
      <c r="V2243">
        <v>0</v>
      </c>
      <c r="W2243">
        <v>0</v>
      </c>
      <c r="X2243">
        <f t="shared" si="123"/>
        <v>0</v>
      </c>
      <c r="Y2243">
        <f t="shared" si="124"/>
        <v>1295.9069696057895</v>
      </c>
    </row>
    <row r="2244" spans="1:25">
      <c r="A2244">
        <v>2020</v>
      </c>
      <c r="B2244" t="s">
        <v>25</v>
      </c>
      <c r="C2244">
        <v>28</v>
      </c>
      <c r="D2244" t="s">
        <v>89</v>
      </c>
      <c r="E2244">
        <v>54</v>
      </c>
      <c r="F2244" t="s">
        <v>38</v>
      </c>
      <c r="G2244">
        <v>3</v>
      </c>
      <c r="H2244" t="s">
        <v>33</v>
      </c>
      <c r="I2244" t="str">
        <f>VLOOKUP(H2244,CODE_SHEET!$A$2:$G$151,3,FALSE)</f>
        <v>Agaricia</v>
      </c>
      <c r="J2244" t="str">
        <f>VLOOKUP(H2244,CODE_SHEET!$A$2:$G$151,4,FALSE)</f>
        <v>agaricites</v>
      </c>
      <c r="K2244" s="1">
        <v>17</v>
      </c>
      <c r="L2244" s="1">
        <v>13</v>
      </c>
      <c r="M2244" s="1">
        <v>14</v>
      </c>
      <c r="N2244">
        <f t="shared" si="125"/>
        <v>659.73445725385659</v>
      </c>
      <c r="O2244">
        <v>10</v>
      </c>
      <c r="P2244" t="s">
        <v>29</v>
      </c>
      <c r="Q2244" t="s">
        <v>30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70</v>
      </c>
      <c r="X2244">
        <f t="shared" si="123"/>
        <v>461.81412007769956</v>
      </c>
      <c r="Y2244">
        <f t="shared" si="124"/>
        <v>197.92033717615703</v>
      </c>
    </row>
    <row r="2245" spans="1:25">
      <c r="A2245">
        <v>2020</v>
      </c>
      <c r="B2245" t="s">
        <v>25</v>
      </c>
      <c r="C2245">
        <v>28</v>
      </c>
      <c r="D2245" t="s">
        <v>89</v>
      </c>
      <c r="E2245">
        <v>54</v>
      </c>
      <c r="F2245" t="s">
        <v>38</v>
      </c>
      <c r="G2245">
        <v>3</v>
      </c>
      <c r="H2245" t="s">
        <v>28</v>
      </c>
      <c r="I2245" t="str">
        <f>VLOOKUP(H2245,CODE_SHEET!$A$2:$G$151,3,FALSE)</f>
        <v>Porites</v>
      </c>
      <c r="J2245" t="str">
        <f>VLOOKUP(H2245,CODE_SHEET!$A$2:$G$151,4,FALSE)</f>
        <v>astreoides</v>
      </c>
      <c r="K2245" s="1">
        <v>15</v>
      </c>
      <c r="L2245" s="1">
        <v>13</v>
      </c>
      <c r="M2245" s="1">
        <v>16</v>
      </c>
      <c r="N2245">
        <f t="shared" si="125"/>
        <v>703.71675440411366</v>
      </c>
      <c r="O2245">
        <v>10</v>
      </c>
      <c r="P2245" t="s">
        <v>29</v>
      </c>
      <c r="Q2245" t="s">
        <v>30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70</v>
      </c>
      <c r="X2245">
        <f t="shared" si="123"/>
        <v>492.6017280828795</v>
      </c>
      <c r="Y2245">
        <f t="shared" si="124"/>
        <v>211.11502632123415</v>
      </c>
    </row>
    <row r="2246" spans="1:25">
      <c r="A2246">
        <v>2020</v>
      </c>
      <c r="B2246" t="s">
        <v>25</v>
      </c>
      <c r="C2246">
        <v>28</v>
      </c>
      <c r="D2246" t="s">
        <v>89</v>
      </c>
      <c r="E2246">
        <v>54</v>
      </c>
      <c r="F2246" t="s">
        <v>38</v>
      </c>
      <c r="G2246">
        <v>3</v>
      </c>
      <c r="H2246" t="s">
        <v>31</v>
      </c>
      <c r="I2246" t="str">
        <f>VLOOKUP(H2246,CODE_SHEET!$A$2:$G$151,3,FALSE)</f>
        <v>Siderastrea</v>
      </c>
      <c r="J2246" t="str">
        <f>VLOOKUP(H2246,CODE_SHEET!$A$2:$G$151,4,FALSE)</f>
        <v>siderea</v>
      </c>
      <c r="K2246" s="1">
        <v>13</v>
      </c>
      <c r="L2246" s="1">
        <v>8</v>
      </c>
      <c r="M2246" s="1">
        <v>3</v>
      </c>
      <c r="N2246">
        <f t="shared" si="125"/>
        <v>98.960168588078488</v>
      </c>
      <c r="O2246">
        <v>10</v>
      </c>
      <c r="P2246" t="s">
        <v>29</v>
      </c>
      <c r="Q2246" t="s">
        <v>30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f t="shared" si="123"/>
        <v>0</v>
      </c>
      <c r="Y2246">
        <f t="shared" si="124"/>
        <v>98.960168588078488</v>
      </c>
    </row>
    <row r="2247" spans="1:25">
      <c r="A2247">
        <v>2020</v>
      </c>
      <c r="B2247" t="s">
        <v>25</v>
      </c>
      <c r="C2247">
        <v>28</v>
      </c>
      <c r="D2247" t="s">
        <v>89</v>
      </c>
      <c r="E2247">
        <v>54</v>
      </c>
      <c r="F2247" t="s">
        <v>38</v>
      </c>
      <c r="G2247">
        <v>3</v>
      </c>
      <c r="H2247" t="s">
        <v>39</v>
      </c>
      <c r="I2247" t="str">
        <f>VLOOKUP(H2247,CODE_SHEET!$A$2:$G$151,3,FALSE)</f>
        <v>Orbicella</v>
      </c>
      <c r="J2247" t="str">
        <f>VLOOKUP(H2247,CODE_SHEET!$A$2:$G$151,4,FALSE)</f>
        <v>faveolata</v>
      </c>
      <c r="K2247" s="1">
        <v>60</v>
      </c>
      <c r="L2247" s="1">
        <v>40</v>
      </c>
      <c r="M2247" s="1">
        <v>30</v>
      </c>
      <c r="N2247">
        <f t="shared" si="125"/>
        <v>4712.3889803846896</v>
      </c>
      <c r="O2247">
        <v>10</v>
      </c>
      <c r="P2247" t="s">
        <v>29</v>
      </c>
      <c r="Q2247" t="s">
        <v>30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20</v>
      </c>
      <c r="X2247">
        <f t="shared" si="123"/>
        <v>942.47779607693792</v>
      </c>
      <c r="Y2247">
        <f t="shared" si="124"/>
        <v>3769.9111843077517</v>
      </c>
    </row>
    <row r="2248" spans="1:25">
      <c r="A2248">
        <v>2020</v>
      </c>
      <c r="B2248" t="s">
        <v>25</v>
      </c>
      <c r="C2248">
        <v>28</v>
      </c>
      <c r="D2248" t="s">
        <v>89</v>
      </c>
      <c r="E2248">
        <v>54</v>
      </c>
      <c r="F2248" t="s">
        <v>38</v>
      </c>
      <c r="G2248">
        <v>3</v>
      </c>
      <c r="H2248" t="s">
        <v>31</v>
      </c>
      <c r="I2248" t="str">
        <f>VLOOKUP(H2248,CODE_SHEET!$A$2:$G$151,3,FALSE)</f>
        <v>Siderastrea</v>
      </c>
      <c r="J2248" t="str">
        <f>VLOOKUP(H2248,CODE_SHEET!$A$2:$G$151,4,FALSE)</f>
        <v>siderea</v>
      </c>
      <c r="K2248" s="1">
        <v>7</v>
      </c>
      <c r="L2248" s="1">
        <v>6</v>
      </c>
      <c r="M2248" s="1">
        <v>1</v>
      </c>
      <c r="N2248">
        <f t="shared" si="125"/>
        <v>20.420352248333657</v>
      </c>
      <c r="O2248">
        <v>10</v>
      </c>
      <c r="P2248" t="s">
        <v>29</v>
      </c>
      <c r="Q2248" t="s">
        <v>30</v>
      </c>
      <c r="R2248">
        <v>0</v>
      </c>
      <c r="S2248">
        <v>0</v>
      </c>
      <c r="T2248">
        <v>60</v>
      </c>
      <c r="U2248">
        <v>0</v>
      </c>
      <c r="V2248">
        <v>0</v>
      </c>
      <c r="W2248">
        <v>0</v>
      </c>
      <c r="X2248">
        <f t="shared" ref="X2248:X2310" si="126">SUM(U2248:W2248)/100*N2248</f>
        <v>0</v>
      </c>
      <c r="Y2248">
        <f t="shared" ref="Y2248:Y2310" si="127">N2248-X2248</f>
        <v>20.420352248333657</v>
      </c>
    </row>
    <row r="2249" spans="1:25">
      <c r="A2249">
        <v>2020</v>
      </c>
      <c r="B2249" t="s">
        <v>25</v>
      </c>
      <c r="C2249">
        <v>28</v>
      </c>
      <c r="D2249" t="s">
        <v>89</v>
      </c>
      <c r="E2249">
        <v>54</v>
      </c>
      <c r="F2249" t="s">
        <v>38</v>
      </c>
      <c r="G2249">
        <v>3</v>
      </c>
      <c r="H2249" t="s">
        <v>28</v>
      </c>
      <c r="I2249" t="str">
        <f>VLOOKUP(H2249,CODE_SHEET!$A$2:$G$151,3,FALSE)</f>
        <v>Porites</v>
      </c>
      <c r="J2249" t="str">
        <f>VLOOKUP(H2249,CODE_SHEET!$A$2:$G$151,4,FALSE)</f>
        <v>astreoides</v>
      </c>
      <c r="K2249" s="1">
        <v>10</v>
      </c>
      <c r="L2249" s="1">
        <v>7</v>
      </c>
      <c r="M2249" s="1">
        <v>3</v>
      </c>
      <c r="N2249">
        <f t="shared" si="125"/>
        <v>80.110612666539723</v>
      </c>
      <c r="O2249">
        <v>10</v>
      </c>
      <c r="P2249" t="s">
        <v>29</v>
      </c>
      <c r="Q2249" t="s">
        <v>30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f t="shared" si="126"/>
        <v>0</v>
      </c>
      <c r="Y2249">
        <f t="shared" si="127"/>
        <v>80.110612666539723</v>
      </c>
    </row>
    <row r="2250" spans="1:25">
      <c r="A2250">
        <v>2020</v>
      </c>
      <c r="B2250" t="s">
        <v>25</v>
      </c>
      <c r="C2250">
        <v>28</v>
      </c>
      <c r="D2250" t="s">
        <v>89</v>
      </c>
      <c r="E2250">
        <v>54</v>
      </c>
      <c r="F2250" t="s">
        <v>38</v>
      </c>
      <c r="G2250">
        <v>3</v>
      </c>
      <c r="H2250" t="s">
        <v>40</v>
      </c>
      <c r="I2250" t="str">
        <f>VLOOKUP(H2250,CODE_SHEET!$A$2:$G$151,3,FALSE)</f>
        <v>Porites</v>
      </c>
      <c r="J2250" t="str">
        <f>VLOOKUP(H2250,CODE_SHEET!$A$2:$G$151,4,FALSE)</f>
        <v>furcata</v>
      </c>
      <c r="K2250" s="1">
        <v>8</v>
      </c>
      <c r="L2250" s="1">
        <v>4</v>
      </c>
      <c r="M2250" s="1">
        <v>6</v>
      </c>
      <c r="N2250">
        <f t="shared" si="125"/>
        <v>113.09733552923255</v>
      </c>
      <c r="O2250">
        <v>10</v>
      </c>
      <c r="P2250" t="s">
        <v>29</v>
      </c>
      <c r="Q2250" t="s">
        <v>30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70</v>
      </c>
      <c r="X2250">
        <f t="shared" si="126"/>
        <v>79.168134870462779</v>
      </c>
      <c r="Y2250">
        <f t="shared" si="127"/>
        <v>33.929200658769773</v>
      </c>
    </row>
    <row r="2251" spans="1:25">
      <c r="A2251">
        <v>2020</v>
      </c>
      <c r="B2251" t="s">
        <v>25</v>
      </c>
      <c r="C2251">
        <v>28</v>
      </c>
      <c r="D2251" t="s">
        <v>89</v>
      </c>
      <c r="E2251">
        <v>54</v>
      </c>
      <c r="F2251" t="s">
        <v>38</v>
      </c>
      <c r="G2251">
        <v>3</v>
      </c>
      <c r="H2251" t="s">
        <v>39</v>
      </c>
      <c r="I2251" t="str">
        <f>VLOOKUP(H2251,CODE_SHEET!$A$2:$G$151,3,FALSE)</f>
        <v>Orbicella</v>
      </c>
      <c r="J2251" t="str">
        <f>VLOOKUP(H2251,CODE_SHEET!$A$2:$G$151,4,FALSE)</f>
        <v>faveolata</v>
      </c>
      <c r="K2251" s="1">
        <v>27</v>
      </c>
      <c r="L2251" s="1">
        <v>25</v>
      </c>
      <c r="M2251" s="1">
        <v>18</v>
      </c>
      <c r="N2251">
        <f t="shared" si="125"/>
        <v>1470.2653618800232</v>
      </c>
      <c r="O2251">
        <v>10</v>
      </c>
      <c r="P2251" t="s">
        <v>29</v>
      </c>
      <c r="Q2251" t="s">
        <v>30</v>
      </c>
      <c r="R2251">
        <v>5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f t="shared" si="126"/>
        <v>0</v>
      </c>
      <c r="Y2251">
        <f t="shared" si="127"/>
        <v>1470.2653618800232</v>
      </c>
    </row>
    <row r="2252" spans="1:25">
      <c r="A2252">
        <v>2020</v>
      </c>
      <c r="B2252" t="s">
        <v>25</v>
      </c>
      <c r="C2252">
        <v>28</v>
      </c>
      <c r="D2252" t="s">
        <v>89</v>
      </c>
      <c r="E2252">
        <v>54</v>
      </c>
      <c r="F2252" t="s">
        <v>38</v>
      </c>
      <c r="G2252">
        <v>3</v>
      </c>
      <c r="H2252" t="s">
        <v>34</v>
      </c>
      <c r="I2252" t="str">
        <f>VLOOKUP(H2252,CODE_SHEET!$A$2:$G$151,3,FALSE)</f>
        <v>Orbicella</v>
      </c>
      <c r="J2252" t="str">
        <f>VLOOKUP(H2252,CODE_SHEET!$A$2:$G$151,4,FALSE)</f>
        <v>annularis</v>
      </c>
      <c r="K2252" s="1">
        <v>40</v>
      </c>
      <c r="L2252" s="1">
        <v>40</v>
      </c>
      <c r="M2252" s="1">
        <v>60</v>
      </c>
      <c r="N2252">
        <f t="shared" si="125"/>
        <v>7539.8223686155034</v>
      </c>
      <c r="O2252">
        <v>10</v>
      </c>
      <c r="P2252" t="s">
        <v>29</v>
      </c>
      <c r="Q2252" t="s">
        <v>30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80</v>
      </c>
      <c r="X2252">
        <f t="shared" si="126"/>
        <v>6031.8578948924032</v>
      </c>
      <c r="Y2252">
        <f t="shared" si="127"/>
        <v>1507.9644737231001</v>
      </c>
    </row>
    <row r="2253" spans="1:25">
      <c r="A2253">
        <v>2020</v>
      </c>
      <c r="B2253" t="s">
        <v>25</v>
      </c>
      <c r="C2253">
        <v>28</v>
      </c>
      <c r="D2253" t="s">
        <v>89</v>
      </c>
      <c r="E2253">
        <v>54</v>
      </c>
      <c r="F2253" t="s">
        <v>38</v>
      </c>
      <c r="G2253">
        <v>3</v>
      </c>
      <c r="H2253" t="s">
        <v>43</v>
      </c>
      <c r="I2253" t="str">
        <f>VLOOKUP(H2253,CODE_SHEET!$A$2:$G$151,3,FALSE)</f>
        <v>Montastraea</v>
      </c>
      <c r="J2253" t="str">
        <f>VLOOKUP(H2253,CODE_SHEET!$A$2:$G$151,4,FALSE)</f>
        <v>cavernosa</v>
      </c>
      <c r="K2253" s="1">
        <v>21</v>
      </c>
      <c r="L2253" s="1">
        <v>12</v>
      </c>
      <c r="M2253" s="1">
        <v>17</v>
      </c>
      <c r="N2253">
        <f t="shared" si="125"/>
        <v>881.21673933193711</v>
      </c>
      <c r="O2253">
        <v>10</v>
      </c>
      <c r="P2253" t="s">
        <v>29</v>
      </c>
      <c r="Q2253" t="s">
        <v>30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1</v>
      </c>
      <c r="X2253">
        <f t="shared" si="126"/>
        <v>8.8121673933193705</v>
      </c>
      <c r="Y2253">
        <f t="shared" si="127"/>
        <v>872.40457193861778</v>
      </c>
    </row>
    <row r="2254" spans="1:25">
      <c r="A2254">
        <v>2020</v>
      </c>
      <c r="B2254" t="s">
        <v>25</v>
      </c>
      <c r="C2254">
        <v>28</v>
      </c>
      <c r="D2254" t="s">
        <v>89</v>
      </c>
      <c r="E2254">
        <v>54</v>
      </c>
      <c r="F2254" t="s">
        <v>38</v>
      </c>
      <c r="G2254">
        <v>3</v>
      </c>
      <c r="H2254" t="s">
        <v>83</v>
      </c>
      <c r="I2254" t="str">
        <f>VLOOKUP(H2254,CODE_SHEET!$A$2:$G$151,3,FALSE)</f>
        <v>Agaricia</v>
      </c>
      <c r="J2254" t="str">
        <f>VLOOKUP(H2254,CODE_SHEET!$A$2:$G$151,4,FALSE)</f>
        <v>fragilis</v>
      </c>
      <c r="K2254" s="1">
        <v>15</v>
      </c>
      <c r="L2254" s="1">
        <v>12</v>
      </c>
      <c r="M2254" s="1">
        <v>2</v>
      </c>
      <c r="N2254">
        <f t="shared" si="125"/>
        <v>84.823001646924411</v>
      </c>
      <c r="O2254">
        <v>10</v>
      </c>
      <c r="P2254" t="s">
        <v>29</v>
      </c>
      <c r="Q2254" t="s">
        <v>30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f t="shared" si="126"/>
        <v>0</v>
      </c>
      <c r="Y2254">
        <f t="shared" si="127"/>
        <v>84.823001646924411</v>
      </c>
    </row>
    <row r="2255" spans="1:25">
      <c r="A2255">
        <v>2020</v>
      </c>
      <c r="B2255" t="s">
        <v>25</v>
      </c>
      <c r="C2255">
        <v>28</v>
      </c>
      <c r="D2255" t="s">
        <v>89</v>
      </c>
      <c r="E2255">
        <v>54</v>
      </c>
      <c r="F2255" t="s">
        <v>38</v>
      </c>
      <c r="G2255">
        <v>3</v>
      </c>
      <c r="H2255" t="s">
        <v>32</v>
      </c>
      <c r="I2255" t="str">
        <f>VLOOKUP(H2255,CODE_SHEET!$A$2:$G$151,3,FALSE)</f>
        <v>Porites</v>
      </c>
      <c r="J2255" t="str">
        <f>VLOOKUP(H2255,CODE_SHEET!$A$2:$G$151,4,FALSE)</f>
        <v>porites</v>
      </c>
      <c r="K2255" s="1">
        <v>40</v>
      </c>
      <c r="L2255" s="1">
        <v>40</v>
      </c>
      <c r="M2255" s="1">
        <v>40</v>
      </c>
      <c r="N2255">
        <f t="shared" si="125"/>
        <v>5026.5482457436692</v>
      </c>
      <c r="O2255">
        <v>10</v>
      </c>
      <c r="P2255" t="s">
        <v>29</v>
      </c>
      <c r="Q2255" t="s">
        <v>30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70</v>
      </c>
      <c r="X2255">
        <f t="shared" si="126"/>
        <v>3518.5837720205682</v>
      </c>
      <c r="Y2255">
        <f t="shared" si="127"/>
        <v>1507.964473723101</v>
      </c>
    </row>
    <row r="2256" spans="1:25">
      <c r="A2256">
        <v>2020</v>
      </c>
      <c r="B2256" t="s">
        <v>25</v>
      </c>
      <c r="C2256">
        <v>28</v>
      </c>
      <c r="D2256" t="s">
        <v>89</v>
      </c>
      <c r="E2256">
        <v>54</v>
      </c>
      <c r="F2256" t="s">
        <v>38</v>
      </c>
      <c r="G2256">
        <v>3</v>
      </c>
      <c r="H2256" t="s">
        <v>33</v>
      </c>
      <c r="I2256" t="str">
        <f>VLOOKUP(H2256,CODE_SHEET!$A$2:$G$151,3,FALSE)</f>
        <v>Agaricia</v>
      </c>
      <c r="J2256" t="str">
        <f>VLOOKUP(H2256,CODE_SHEET!$A$2:$G$151,4,FALSE)</f>
        <v>agaricites</v>
      </c>
      <c r="K2256" s="1">
        <v>24</v>
      </c>
      <c r="L2256" s="1">
        <v>12</v>
      </c>
      <c r="M2256" s="1">
        <v>10</v>
      </c>
      <c r="N2256">
        <f t="shared" si="125"/>
        <v>565.48667764616266</v>
      </c>
      <c r="O2256">
        <v>10</v>
      </c>
      <c r="P2256" t="s">
        <v>29</v>
      </c>
      <c r="Q2256" t="s">
        <v>30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10</v>
      </c>
      <c r="X2256">
        <f t="shared" si="126"/>
        <v>56.548667764616269</v>
      </c>
      <c r="Y2256">
        <f t="shared" si="127"/>
        <v>508.93800988154641</v>
      </c>
    </row>
    <row r="2257" spans="1:25">
      <c r="A2257">
        <v>2020</v>
      </c>
      <c r="B2257" t="s">
        <v>25</v>
      </c>
      <c r="C2257">
        <v>28</v>
      </c>
      <c r="D2257" t="s">
        <v>89</v>
      </c>
      <c r="E2257">
        <v>54</v>
      </c>
      <c r="F2257" t="s">
        <v>38</v>
      </c>
      <c r="G2257">
        <v>3</v>
      </c>
      <c r="H2257" t="s">
        <v>33</v>
      </c>
      <c r="I2257" t="str">
        <f>VLOOKUP(H2257,CODE_SHEET!$A$2:$G$151,3,FALSE)</f>
        <v>Agaricia</v>
      </c>
      <c r="J2257" t="str">
        <f>VLOOKUP(H2257,CODE_SHEET!$A$2:$G$151,4,FALSE)</f>
        <v>agaricites</v>
      </c>
      <c r="K2257" s="1">
        <v>12</v>
      </c>
      <c r="L2257" s="1">
        <v>9</v>
      </c>
      <c r="M2257" s="1">
        <v>3</v>
      </c>
      <c r="N2257">
        <f t="shared" si="125"/>
        <v>98.960168588078488</v>
      </c>
      <c r="O2257">
        <v>10</v>
      </c>
      <c r="P2257" t="s">
        <v>29</v>
      </c>
      <c r="Q2257" t="s">
        <v>30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f t="shared" si="126"/>
        <v>0</v>
      </c>
      <c r="Y2257">
        <f t="shared" si="127"/>
        <v>98.960168588078488</v>
      </c>
    </row>
    <row r="2258" spans="1:25">
      <c r="A2258">
        <v>2020</v>
      </c>
      <c r="B2258" t="s">
        <v>25</v>
      </c>
      <c r="C2258">
        <v>28</v>
      </c>
      <c r="D2258" t="s">
        <v>89</v>
      </c>
      <c r="E2258">
        <v>54</v>
      </c>
      <c r="F2258" t="s">
        <v>38</v>
      </c>
      <c r="G2258">
        <v>3</v>
      </c>
      <c r="H2258" t="s">
        <v>33</v>
      </c>
      <c r="I2258" t="str">
        <f>VLOOKUP(H2258,CODE_SHEET!$A$2:$G$151,3,FALSE)</f>
        <v>Agaricia</v>
      </c>
      <c r="J2258" t="str">
        <f>VLOOKUP(H2258,CODE_SHEET!$A$2:$G$151,4,FALSE)</f>
        <v>agaricites</v>
      </c>
      <c r="K2258" s="1">
        <v>22</v>
      </c>
      <c r="L2258" s="1">
        <v>12</v>
      </c>
      <c r="M2258" s="1">
        <v>11</v>
      </c>
      <c r="N2258">
        <f t="shared" si="125"/>
        <v>587.47782622129125</v>
      </c>
      <c r="O2258">
        <v>10</v>
      </c>
      <c r="P2258" t="s">
        <v>29</v>
      </c>
      <c r="Q2258" t="s">
        <v>30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f t="shared" si="126"/>
        <v>0</v>
      </c>
      <c r="Y2258">
        <f t="shared" si="127"/>
        <v>587.47782622129125</v>
      </c>
    </row>
    <row r="2259" spans="1:25">
      <c r="A2259">
        <v>2020</v>
      </c>
      <c r="B2259" t="s">
        <v>25</v>
      </c>
      <c r="C2259">
        <v>28</v>
      </c>
      <c r="D2259" t="s">
        <v>89</v>
      </c>
      <c r="E2259">
        <v>54</v>
      </c>
      <c r="F2259" t="s">
        <v>38</v>
      </c>
      <c r="G2259">
        <v>3</v>
      </c>
      <c r="H2259" t="s">
        <v>65</v>
      </c>
      <c r="I2259" t="str">
        <f>VLOOKUP(H2259,CODE_SHEET!$A$2:$G$151,3,FALSE)</f>
        <v>Isophyllia</v>
      </c>
      <c r="J2259" t="str">
        <f>VLOOKUP(H2259,CODE_SHEET!$A$2:$G$151,4,FALSE)</f>
        <v>sinuosa</v>
      </c>
      <c r="K2259" s="1">
        <v>11</v>
      </c>
      <c r="L2259" s="1">
        <v>9</v>
      </c>
      <c r="M2259" s="1">
        <v>7</v>
      </c>
      <c r="N2259">
        <f t="shared" si="125"/>
        <v>219.91148575128551</v>
      </c>
      <c r="O2259">
        <v>10</v>
      </c>
      <c r="P2259" t="s">
        <v>29</v>
      </c>
      <c r="Q2259" t="s">
        <v>30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f t="shared" si="126"/>
        <v>0</v>
      </c>
      <c r="Y2259">
        <f t="shared" si="127"/>
        <v>219.91148575128551</v>
      </c>
    </row>
    <row r="2260" spans="1:25">
      <c r="A2260">
        <v>2020</v>
      </c>
      <c r="B2260" t="s">
        <v>25</v>
      </c>
      <c r="C2260">
        <v>28</v>
      </c>
      <c r="D2260" t="s">
        <v>89</v>
      </c>
      <c r="E2260">
        <v>54</v>
      </c>
      <c r="F2260" t="s">
        <v>38</v>
      </c>
      <c r="G2260">
        <v>3</v>
      </c>
      <c r="H2260" t="s">
        <v>65</v>
      </c>
      <c r="I2260" t="str">
        <f>VLOOKUP(H2260,CODE_SHEET!$A$2:$G$151,3,FALSE)</f>
        <v>Isophyllia</v>
      </c>
      <c r="J2260" t="str">
        <f>VLOOKUP(H2260,CODE_SHEET!$A$2:$G$151,4,FALSE)</f>
        <v>sinuosa</v>
      </c>
      <c r="K2260" s="1">
        <v>15</v>
      </c>
      <c r="L2260" s="1">
        <v>7</v>
      </c>
      <c r="M2260" s="1">
        <v>5</v>
      </c>
      <c r="N2260">
        <f t="shared" si="125"/>
        <v>172.7875959474386</v>
      </c>
      <c r="O2260">
        <v>10</v>
      </c>
      <c r="P2260" t="s">
        <v>29</v>
      </c>
      <c r="Q2260" t="s">
        <v>30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60</v>
      </c>
      <c r="X2260">
        <f t="shared" si="126"/>
        <v>103.67255756846316</v>
      </c>
      <c r="Y2260">
        <f t="shared" si="127"/>
        <v>69.115038378975441</v>
      </c>
    </row>
    <row r="2261" spans="1:25">
      <c r="A2261">
        <v>2020</v>
      </c>
      <c r="B2261" t="s">
        <v>25</v>
      </c>
      <c r="C2261">
        <v>28</v>
      </c>
      <c r="D2261" t="s">
        <v>89</v>
      </c>
      <c r="E2261">
        <v>54</v>
      </c>
      <c r="F2261" t="s">
        <v>38</v>
      </c>
      <c r="G2261">
        <v>3</v>
      </c>
      <c r="H2261" t="s">
        <v>28</v>
      </c>
      <c r="I2261" t="str">
        <f>VLOOKUP(H2261,CODE_SHEET!$A$2:$G$151,3,FALSE)</f>
        <v>Porites</v>
      </c>
      <c r="J2261" t="str">
        <f>VLOOKUP(H2261,CODE_SHEET!$A$2:$G$151,4,FALSE)</f>
        <v>astreoides</v>
      </c>
      <c r="K2261" s="1">
        <v>9</v>
      </c>
      <c r="L2261" s="1">
        <v>9</v>
      </c>
      <c r="M2261" s="1">
        <v>5</v>
      </c>
      <c r="N2261">
        <f t="shared" si="125"/>
        <v>141.37166941154069</v>
      </c>
      <c r="O2261">
        <v>10</v>
      </c>
      <c r="P2261" t="s">
        <v>29</v>
      </c>
      <c r="Q2261" t="s">
        <v>30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f t="shared" si="126"/>
        <v>0</v>
      </c>
      <c r="Y2261">
        <f t="shared" si="127"/>
        <v>141.37166941154069</v>
      </c>
    </row>
    <row r="2262" spans="1:25">
      <c r="A2262">
        <v>2020</v>
      </c>
      <c r="B2262" t="s">
        <v>25</v>
      </c>
      <c r="C2262">
        <v>28</v>
      </c>
      <c r="D2262" t="s">
        <v>89</v>
      </c>
      <c r="E2262">
        <v>54</v>
      </c>
      <c r="F2262" t="s">
        <v>38</v>
      </c>
      <c r="G2262">
        <v>3</v>
      </c>
      <c r="H2262" t="s">
        <v>65</v>
      </c>
      <c r="I2262" t="str">
        <f>VLOOKUP(H2262,CODE_SHEET!$A$2:$G$151,3,FALSE)</f>
        <v>Isophyllia</v>
      </c>
      <c r="J2262" t="str">
        <f>VLOOKUP(H2262,CODE_SHEET!$A$2:$G$151,4,FALSE)</f>
        <v>sinuosa</v>
      </c>
      <c r="K2262" s="1">
        <v>15</v>
      </c>
      <c r="L2262" s="1">
        <v>13</v>
      </c>
      <c r="M2262" s="1">
        <v>7</v>
      </c>
      <c r="N2262">
        <f t="shared" si="125"/>
        <v>307.8760800517997</v>
      </c>
      <c r="O2262">
        <v>10</v>
      </c>
      <c r="P2262" t="s">
        <v>29</v>
      </c>
      <c r="Q2262" t="s">
        <v>30</v>
      </c>
      <c r="R2262">
        <v>0</v>
      </c>
      <c r="S2262">
        <v>0</v>
      </c>
      <c r="T2262">
        <v>10</v>
      </c>
      <c r="U2262">
        <v>0</v>
      </c>
      <c r="V2262">
        <v>0</v>
      </c>
      <c r="W2262">
        <v>0</v>
      </c>
      <c r="X2262">
        <f t="shared" si="126"/>
        <v>0</v>
      </c>
      <c r="Y2262">
        <f t="shared" si="127"/>
        <v>307.8760800517997</v>
      </c>
    </row>
    <row r="2263" spans="1:25">
      <c r="A2263">
        <v>2020</v>
      </c>
      <c r="B2263" t="s">
        <v>25</v>
      </c>
      <c r="C2263">
        <v>28</v>
      </c>
      <c r="D2263" t="s">
        <v>89</v>
      </c>
      <c r="E2263">
        <v>54</v>
      </c>
      <c r="F2263" t="s">
        <v>38</v>
      </c>
      <c r="G2263">
        <v>3</v>
      </c>
      <c r="H2263" t="s">
        <v>39</v>
      </c>
      <c r="I2263" t="str">
        <f>VLOOKUP(H2263,CODE_SHEET!$A$2:$G$151,3,FALSE)</f>
        <v>Orbicella</v>
      </c>
      <c r="J2263" t="str">
        <f>VLOOKUP(H2263,CODE_SHEET!$A$2:$G$151,4,FALSE)</f>
        <v>faveolata</v>
      </c>
      <c r="K2263" s="1">
        <v>16</v>
      </c>
      <c r="L2263" s="1">
        <v>13</v>
      </c>
      <c r="M2263" s="1">
        <v>15</v>
      </c>
      <c r="N2263">
        <f t="shared" si="125"/>
        <v>683.29640215578002</v>
      </c>
      <c r="O2263">
        <v>10</v>
      </c>
      <c r="P2263" t="s">
        <v>29</v>
      </c>
      <c r="Q2263" t="s">
        <v>30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5</v>
      </c>
      <c r="X2263">
        <f t="shared" si="126"/>
        <v>34.164820107789005</v>
      </c>
      <c r="Y2263">
        <f t="shared" si="127"/>
        <v>649.13158204799106</v>
      </c>
    </row>
    <row r="2264" spans="1:25">
      <c r="A2264">
        <v>2020</v>
      </c>
      <c r="B2264" t="s">
        <v>25</v>
      </c>
      <c r="C2264">
        <v>28</v>
      </c>
      <c r="D2264" t="s">
        <v>89</v>
      </c>
      <c r="E2264">
        <v>54</v>
      </c>
      <c r="F2264" t="s">
        <v>38</v>
      </c>
      <c r="G2264">
        <v>3</v>
      </c>
      <c r="H2264" t="s">
        <v>33</v>
      </c>
      <c r="I2264" t="str">
        <f>VLOOKUP(H2264,CODE_SHEET!$A$2:$G$151,3,FALSE)</f>
        <v>Agaricia</v>
      </c>
      <c r="J2264" t="str">
        <f>VLOOKUP(H2264,CODE_SHEET!$A$2:$G$151,4,FALSE)</f>
        <v>agaricites</v>
      </c>
      <c r="K2264" s="1">
        <v>15</v>
      </c>
      <c r="L2264" s="1">
        <v>10</v>
      </c>
      <c r="M2264" s="1">
        <v>7</v>
      </c>
      <c r="N2264">
        <f t="shared" si="125"/>
        <v>274.88935718910687</v>
      </c>
      <c r="O2264">
        <v>10</v>
      </c>
      <c r="P2264" t="s">
        <v>29</v>
      </c>
      <c r="Q2264" t="s">
        <v>30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f t="shared" si="126"/>
        <v>0</v>
      </c>
      <c r="Y2264">
        <f t="shared" si="127"/>
        <v>274.88935718910687</v>
      </c>
    </row>
    <row r="2265" spans="1:25">
      <c r="A2265">
        <v>2020</v>
      </c>
      <c r="B2265" t="s">
        <v>25</v>
      </c>
      <c r="C2265">
        <v>28</v>
      </c>
      <c r="D2265" t="s">
        <v>89</v>
      </c>
      <c r="E2265">
        <v>54</v>
      </c>
      <c r="F2265" t="s">
        <v>38</v>
      </c>
      <c r="G2265">
        <v>3</v>
      </c>
      <c r="H2265" t="s">
        <v>34</v>
      </c>
      <c r="I2265" t="str">
        <f>VLOOKUP(H2265,CODE_SHEET!$A$2:$G$151,3,FALSE)</f>
        <v>Orbicella</v>
      </c>
      <c r="J2265" t="str">
        <f>VLOOKUP(H2265,CODE_SHEET!$A$2:$G$151,4,FALSE)</f>
        <v>annularis</v>
      </c>
      <c r="K2265" s="1">
        <v>20</v>
      </c>
      <c r="L2265" s="1">
        <v>6</v>
      </c>
      <c r="M2265" s="1">
        <v>7</v>
      </c>
      <c r="N2265">
        <f t="shared" si="125"/>
        <v>285.88493147667117</v>
      </c>
      <c r="O2265">
        <v>10</v>
      </c>
      <c r="P2265" t="s">
        <v>29</v>
      </c>
      <c r="Q2265" t="s">
        <v>30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70</v>
      </c>
      <c r="X2265">
        <f t="shared" si="126"/>
        <v>200.1194520336698</v>
      </c>
      <c r="Y2265">
        <f t="shared" si="127"/>
        <v>85.765479443001368</v>
      </c>
    </row>
    <row r="2266" spans="1:25">
      <c r="A2266">
        <v>2020</v>
      </c>
      <c r="B2266" t="s">
        <v>25</v>
      </c>
      <c r="C2266">
        <v>28</v>
      </c>
      <c r="D2266" t="s">
        <v>89</v>
      </c>
      <c r="E2266">
        <v>54</v>
      </c>
      <c r="F2266" t="s">
        <v>38</v>
      </c>
      <c r="G2266">
        <v>3</v>
      </c>
      <c r="H2266" t="s">
        <v>28</v>
      </c>
      <c r="I2266" t="str">
        <f>VLOOKUP(H2266,CODE_SHEET!$A$2:$G$151,3,FALSE)</f>
        <v>Porites</v>
      </c>
      <c r="J2266" t="str">
        <f>VLOOKUP(H2266,CODE_SHEET!$A$2:$G$151,4,FALSE)</f>
        <v>astreoides</v>
      </c>
      <c r="K2266" s="1">
        <v>12</v>
      </c>
      <c r="L2266" s="1">
        <v>8</v>
      </c>
      <c r="M2266" s="1">
        <v>9</v>
      </c>
      <c r="N2266">
        <f t="shared" si="125"/>
        <v>282.74333882308139</v>
      </c>
      <c r="O2266">
        <v>10</v>
      </c>
      <c r="P2266" t="s">
        <v>29</v>
      </c>
      <c r="Q2266" t="s">
        <v>30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f t="shared" si="126"/>
        <v>0</v>
      </c>
      <c r="Y2266">
        <f t="shared" si="127"/>
        <v>282.74333882308139</v>
      </c>
    </row>
    <row r="2267" spans="1:25">
      <c r="A2267">
        <v>2020</v>
      </c>
      <c r="B2267" t="s">
        <v>25</v>
      </c>
      <c r="C2267">
        <v>28</v>
      </c>
      <c r="D2267" t="s">
        <v>89</v>
      </c>
      <c r="E2267">
        <v>54</v>
      </c>
      <c r="F2267" t="s">
        <v>38</v>
      </c>
      <c r="G2267">
        <v>3</v>
      </c>
      <c r="H2267" t="s">
        <v>83</v>
      </c>
      <c r="I2267" t="str">
        <f>VLOOKUP(H2267,CODE_SHEET!$A$2:$G$151,3,FALSE)</f>
        <v>Agaricia</v>
      </c>
      <c r="J2267" t="str">
        <f>VLOOKUP(H2267,CODE_SHEET!$A$2:$G$151,4,FALSE)</f>
        <v>fragilis</v>
      </c>
      <c r="K2267" s="1">
        <v>12</v>
      </c>
      <c r="L2267" s="1">
        <v>11</v>
      </c>
      <c r="M2267" s="1">
        <v>2</v>
      </c>
      <c r="N2267">
        <f t="shared" si="125"/>
        <v>72.256631032565238</v>
      </c>
      <c r="O2267">
        <v>10</v>
      </c>
      <c r="P2267" t="s">
        <v>29</v>
      </c>
      <c r="Q2267" t="s">
        <v>30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f t="shared" si="126"/>
        <v>0</v>
      </c>
      <c r="Y2267">
        <f t="shared" si="127"/>
        <v>72.256631032565238</v>
      </c>
    </row>
    <row r="2268" spans="1:25">
      <c r="A2268">
        <v>2020</v>
      </c>
      <c r="B2268" t="s">
        <v>25</v>
      </c>
      <c r="C2268">
        <v>28</v>
      </c>
      <c r="D2268" t="s">
        <v>89</v>
      </c>
      <c r="E2268">
        <v>54</v>
      </c>
      <c r="F2268" t="s">
        <v>38</v>
      </c>
      <c r="G2268">
        <v>3</v>
      </c>
      <c r="H2268" t="s">
        <v>33</v>
      </c>
      <c r="I2268" t="str">
        <f>VLOOKUP(H2268,CODE_SHEET!$A$2:$G$151,3,FALSE)</f>
        <v>Agaricia</v>
      </c>
      <c r="J2268" t="str">
        <f>VLOOKUP(H2268,CODE_SHEET!$A$2:$G$151,4,FALSE)</f>
        <v>agaricites</v>
      </c>
      <c r="K2268" s="1">
        <v>20</v>
      </c>
      <c r="L2268" s="1">
        <v>18</v>
      </c>
      <c r="M2268" s="1">
        <v>10</v>
      </c>
      <c r="N2268">
        <f t="shared" si="125"/>
        <v>596.90260418206071</v>
      </c>
      <c r="O2268">
        <v>10</v>
      </c>
      <c r="P2268" t="s">
        <v>29</v>
      </c>
      <c r="Q2268" t="s">
        <v>30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60</v>
      </c>
      <c r="X2268">
        <f t="shared" si="126"/>
        <v>358.14156250923639</v>
      </c>
      <c r="Y2268">
        <f t="shared" si="127"/>
        <v>238.76104167282432</v>
      </c>
    </row>
    <row r="2269" spans="1:25">
      <c r="A2269">
        <v>2020</v>
      </c>
      <c r="B2269" t="s">
        <v>25</v>
      </c>
      <c r="C2269">
        <v>28</v>
      </c>
      <c r="D2269" t="s">
        <v>89</v>
      </c>
      <c r="E2269">
        <v>54</v>
      </c>
      <c r="F2269" t="s">
        <v>38</v>
      </c>
      <c r="G2269">
        <v>3</v>
      </c>
      <c r="H2269" t="s">
        <v>31</v>
      </c>
      <c r="I2269" t="str">
        <f>VLOOKUP(H2269,CODE_SHEET!$A$2:$G$151,3,FALSE)</f>
        <v>Siderastrea</v>
      </c>
      <c r="J2269" t="str">
        <f>VLOOKUP(H2269,CODE_SHEET!$A$2:$G$151,4,FALSE)</f>
        <v>siderea</v>
      </c>
      <c r="K2269" s="1">
        <v>24</v>
      </c>
      <c r="L2269" s="1">
        <v>21</v>
      </c>
      <c r="M2269" s="1">
        <v>15</v>
      </c>
      <c r="N2269">
        <f t="shared" si="125"/>
        <v>1060.2875205865553</v>
      </c>
      <c r="O2269">
        <v>10</v>
      </c>
      <c r="P2269" t="s">
        <v>29</v>
      </c>
      <c r="Q2269" t="s">
        <v>30</v>
      </c>
      <c r="R2269">
        <v>80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f t="shared" si="126"/>
        <v>0</v>
      </c>
      <c r="Y2269">
        <f t="shared" si="127"/>
        <v>1060.2875205865553</v>
      </c>
    </row>
    <row r="2270" spans="1:25">
      <c r="A2270">
        <v>2020</v>
      </c>
      <c r="B2270" t="s">
        <v>25</v>
      </c>
      <c r="C2270">
        <v>28</v>
      </c>
      <c r="D2270" t="s">
        <v>89</v>
      </c>
      <c r="E2270">
        <v>54</v>
      </c>
      <c r="F2270" t="s">
        <v>38</v>
      </c>
      <c r="G2270">
        <v>3</v>
      </c>
      <c r="H2270" t="s">
        <v>33</v>
      </c>
      <c r="I2270" t="str">
        <f>VLOOKUP(H2270,CODE_SHEET!$A$2:$G$151,3,FALSE)</f>
        <v>Agaricia</v>
      </c>
      <c r="J2270" t="str">
        <f>VLOOKUP(H2270,CODE_SHEET!$A$2:$G$151,4,FALSE)</f>
        <v>agaricites</v>
      </c>
      <c r="K2270" s="1">
        <v>24</v>
      </c>
      <c r="L2270" s="1">
        <v>20</v>
      </c>
      <c r="M2270" s="1">
        <v>10</v>
      </c>
      <c r="N2270">
        <f t="shared" si="125"/>
        <v>691.15038378975441</v>
      </c>
      <c r="O2270">
        <v>10</v>
      </c>
      <c r="P2270" t="s">
        <v>29</v>
      </c>
      <c r="Q2270" t="s">
        <v>30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70</v>
      </c>
      <c r="X2270">
        <f t="shared" si="126"/>
        <v>483.80526865282803</v>
      </c>
      <c r="Y2270">
        <f t="shared" si="127"/>
        <v>207.34511513692638</v>
      </c>
    </row>
    <row r="2271" spans="1:25">
      <c r="A2271">
        <v>2020</v>
      </c>
      <c r="B2271" t="s">
        <v>25</v>
      </c>
      <c r="C2271">
        <v>28</v>
      </c>
      <c r="D2271" t="s">
        <v>89</v>
      </c>
      <c r="E2271">
        <v>54</v>
      </c>
      <c r="F2271" t="s">
        <v>38</v>
      </c>
      <c r="G2271">
        <v>3</v>
      </c>
      <c r="H2271" t="s">
        <v>33</v>
      </c>
      <c r="I2271" t="str">
        <f>VLOOKUP(H2271,CODE_SHEET!$A$2:$G$151,3,FALSE)</f>
        <v>Agaricia</v>
      </c>
      <c r="J2271" t="str">
        <f>VLOOKUP(H2271,CODE_SHEET!$A$2:$G$151,4,FALSE)</f>
        <v>agaricites</v>
      </c>
      <c r="K2271" s="1">
        <v>15</v>
      </c>
      <c r="L2271" s="1">
        <v>6</v>
      </c>
      <c r="M2271" s="1">
        <v>3</v>
      </c>
      <c r="N2271">
        <f t="shared" si="125"/>
        <v>98.960168588078474</v>
      </c>
      <c r="O2271">
        <v>10</v>
      </c>
      <c r="P2271" t="s">
        <v>29</v>
      </c>
      <c r="Q2271" t="s">
        <v>30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f t="shared" si="126"/>
        <v>0</v>
      </c>
      <c r="Y2271">
        <f t="shared" si="127"/>
        <v>98.960168588078474</v>
      </c>
    </row>
    <row r="2272" spans="1:25">
      <c r="A2272">
        <v>2020</v>
      </c>
      <c r="B2272" t="s">
        <v>25</v>
      </c>
      <c r="C2272">
        <v>28</v>
      </c>
      <c r="D2272" t="s">
        <v>89</v>
      </c>
      <c r="E2272">
        <v>54</v>
      </c>
      <c r="F2272" t="s">
        <v>38</v>
      </c>
      <c r="G2272">
        <v>3</v>
      </c>
      <c r="H2272" t="s">
        <v>33</v>
      </c>
      <c r="I2272" t="str">
        <f>VLOOKUP(H2272,CODE_SHEET!$A$2:$G$151,3,FALSE)</f>
        <v>Agaricia</v>
      </c>
      <c r="J2272" t="str">
        <f>VLOOKUP(H2272,CODE_SHEET!$A$2:$G$151,4,FALSE)</f>
        <v>agaricites</v>
      </c>
      <c r="K2272" s="1">
        <v>13</v>
      </c>
      <c r="L2272" s="1">
        <v>8</v>
      </c>
      <c r="M2272" s="1">
        <v>1</v>
      </c>
      <c r="N2272">
        <f t="shared" si="125"/>
        <v>32.986722862692829</v>
      </c>
      <c r="O2272">
        <v>10</v>
      </c>
      <c r="P2272" t="s">
        <v>29</v>
      </c>
      <c r="Q2272" t="s">
        <v>30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f t="shared" si="126"/>
        <v>0</v>
      </c>
      <c r="Y2272">
        <f t="shared" si="127"/>
        <v>32.986722862692829</v>
      </c>
    </row>
    <row r="2273" spans="1:25">
      <c r="A2273">
        <v>2020</v>
      </c>
      <c r="B2273" t="s">
        <v>25</v>
      </c>
      <c r="C2273">
        <v>28</v>
      </c>
      <c r="D2273" t="s">
        <v>89</v>
      </c>
      <c r="E2273">
        <v>54</v>
      </c>
      <c r="F2273" t="s">
        <v>38</v>
      </c>
      <c r="G2273">
        <v>3</v>
      </c>
      <c r="H2273" t="s">
        <v>33</v>
      </c>
      <c r="I2273" t="str">
        <f>VLOOKUP(H2273,CODE_SHEET!$A$2:$G$151,3,FALSE)</f>
        <v>Agaricia</v>
      </c>
      <c r="J2273" t="str">
        <f>VLOOKUP(H2273,CODE_SHEET!$A$2:$G$151,4,FALSE)</f>
        <v>agaricites</v>
      </c>
      <c r="K2273" s="1">
        <v>35</v>
      </c>
      <c r="L2273" s="1">
        <v>28</v>
      </c>
      <c r="M2273" s="1">
        <v>8</v>
      </c>
      <c r="N2273">
        <f t="shared" si="125"/>
        <v>791.68134870462791</v>
      </c>
      <c r="O2273">
        <v>10</v>
      </c>
      <c r="P2273" t="s">
        <v>29</v>
      </c>
      <c r="Q2273" t="s">
        <v>30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f t="shared" si="126"/>
        <v>0</v>
      </c>
      <c r="Y2273">
        <f t="shared" si="127"/>
        <v>791.68134870462791</v>
      </c>
    </row>
    <row r="2274" spans="1:25">
      <c r="A2274">
        <v>2020</v>
      </c>
      <c r="B2274" t="s">
        <v>25</v>
      </c>
      <c r="C2274">
        <v>28</v>
      </c>
      <c r="D2274" t="s">
        <v>89</v>
      </c>
      <c r="E2274">
        <v>54</v>
      </c>
      <c r="F2274" t="s">
        <v>38</v>
      </c>
      <c r="G2274">
        <v>3</v>
      </c>
      <c r="H2274" t="s">
        <v>31</v>
      </c>
      <c r="I2274" t="str">
        <f>VLOOKUP(H2274,CODE_SHEET!$A$2:$G$151,3,FALSE)</f>
        <v>Siderastrea</v>
      </c>
      <c r="J2274" t="str">
        <f>VLOOKUP(H2274,CODE_SHEET!$A$2:$G$151,4,FALSE)</f>
        <v>siderea</v>
      </c>
      <c r="K2274" s="1">
        <v>55</v>
      </c>
      <c r="L2274" s="1">
        <v>35</v>
      </c>
      <c r="M2274" s="1">
        <v>21</v>
      </c>
      <c r="N2274">
        <f t="shared" si="125"/>
        <v>2968.8050576423548</v>
      </c>
      <c r="O2274">
        <v>10</v>
      </c>
      <c r="P2274" t="s">
        <v>29</v>
      </c>
      <c r="Q2274" t="s">
        <v>30</v>
      </c>
      <c r="R2274">
        <v>100</v>
      </c>
      <c r="S2274">
        <v>0</v>
      </c>
      <c r="T2274">
        <v>0</v>
      </c>
      <c r="U2274">
        <v>0</v>
      </c>
      <c r="V2274">
        <v>0</v>
      </c>
      <c r="W2274">
        <v>10</v>
      </c>
      <c r="X2274">
        <f t="shared" si="126"/>
        <v>296.88050576423547</v>
      </c>
      <c r="Y2274">
        <f t="shared" si="127"/>
        <v>2671.9245518781195</v>
      </c>
    </row>
    <row r="2275" spans="1:25">
      <c r="A2275">
        <v>2020</v>
      </c>
      <c r="B2275" t="s">
        <v>25</v>
      </c>
      <c r="C2275">
        <v>28</v>
      </c>
      <c r="D2275" t="s">
        <v>89</v>
      </c>
      <c r="E2275">
        <v>54</v>
      </c>
      <c r="F2275" t="s">
        <v>38</v>
      </c>
      <c r="G2275">
        <v>3</v>
      </c>
      <c r="H2275" t="s">
        <v>33</v>
      </c>
      <c r="I2275" t="str">
        <f>VLOOKUP(H2275,CODE_SHEET!$A$2:$G$151,3,FALSE)</f>
        <v>Agaricia</v>
      </c>
      <c r="J2275" t="str">
        <f>VLOOKUP(H2275,CODE_SHEET!$A$2:$G$151,4,FALSE)</f>
        <v>agaricites</v>
      </c>
      <c r="K2275" s="1">
        <v>26</v>
      </c>
      <c r="L2275" s="1">
        <v>12</v>
      </c>
      <c r="M2275" s="1">
        <v>13</v>
      </c>
      <c r="N2275">
        <f t="shared" si="125"/>
        <v>775.97338543667888</v>
      </c>
      <c r="O2275">
        <v>10</v>
      </c>
      <c r="P2275" t="s">
        <v>29</v>
      </c>
      <c r="Q2275" t="s">
        <v>30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10</v>
      </c>
      <c r="X2275">
        <f t="shared" si="126"/>
        <v>77.597338543667888</v>
      </c>
      <c r="Y2275">
        <f t="shared" si="127"/>
        <v>698.37604689301099</v>
      </c>
    </row>
    <row r="2276" spans="1:25">
      <c r="A2276">
        <v>2020</v>
      </c>
      <c r="B2276" t="s">
        <v>25</v>
      </c>
      <c r="C2276">
        <v>28</v>
      </c>
      <c r="D2276" t="s">
        <v>89</v>
      </c>
      <c r="E2276">
        <v>54</v>
      </c>
      <c r="F2276" t="s">
        <v>38</v>
      </c>
      <c r="G2276">
        <v>3</v>
      </c>
      <c r="H2276" t="s">
        <v>32</v>
      </c>
      <c r="I2276" t="str">
        <f>VLOOKUP(H2276,CODE_SHEET!$A$2:$G$151,3,FALSE)</f>
        <v>Porites</v>
      </c>
      <c r="J2276" t="str">
        <f>VLOOKUP(H2276,CODE_SHEET!$A$2:$G$151,4,FALSE)</f>
        <v>porites</v>
      </c>
      <c r="K2276" s="1">
        <v>28</v>
      </c>
      <c r="L2276" s="1">
        <v>23</v>
      </c>
      <c r="M2276" s="1">
        <v>10</v>
      </c>
      <c r="N2276">
        <f t="shared" si="125"/>
        <v>801.10612666539714</v>
      </c>
      <c r="O2276">
        <v>10</v>
      </c>
      <c r="P2276" t="s">
        <v>29</v>
      </c>
      <c r="Q2276" t="s">
        <v>30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f t="shared" si="126"/>
        <v>0</v>
      </c>
      <c r="Y2276">
        <f t="shared" si="127"/>
        <v>801.10612666539714</v>
      </c>
    </row>
    <row r="2277" spans="1:25">
      <c r="A2277">
        <v>2020</v>
      </c>
      <c r="B2277" t="s">
        <v>25</v>
      </c>
      <c r="C2277">
        <v>28</v>
      </c>
      <c r="D2277" t="s">
        <v>89</v>
      </c>
      <c r="E2277">
        <v>44</v>
      </c>
      <c r="F2277" t="s">
        <v>38</v>
      </c>
      <c r="G2277">
        <v>4</v>
      </c>
      <c r="H2277" t="s">
        <v>43</v>
      </c>
      <c r="I2277" t="str">
        <f>VLOOKUP(H2277,CODE_SHEET!$A$2:$G$151,3,FALSE)</f>
        <v>Montastraea</v>
      </c>
      <c r="J2277" t="str">
        <f>VLOOKUP(H2277,CODE_SHEET!$A$2:$G$151,4,FALSE)</f>
        <v>cavernosa</v>
      </c>
      <c r="K2277" s="1">
        <v>23</v>
      </c>
      <c r="L2277" s="1">
        <v>25</v>
      </c>
      <c r="M2277" s="1">
        <v>30</v>
      </c>
      <c r="N2277">
        <f t="shared" si="125"/>
        <v>2261.9467105846506</v>
      </c>
      <c r="O2277">
        <v>10</v>
      </c>
      <c r="P2277" t="s">
        <v>29</v>
      </c>
      <c r="Q2277" t="s">
        <v>30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30</v>
      </c>
      <c r="X2277">
        <f t="shared" si="126"/>
        <v>678.58401317539517</v>
      </c>
      <c r="Y2277">
        <f t="shared" si="127"/>
        <v>1583.3626974092554</v>
      </c>
    </row>
    <row r="2278" spans="1:25">
      <c r="A2278">
        <v>2020</v>
      </c>
      <c r="B2278" t="s">
        <v>25</v>
      </c>
      <c r="C2278">
        <v>28</v>
      </c>
      <c r="D2278" t="s">
        <v>89</v>
      </c>
      <c r="E2278">
        <v>44</v>
      </c>
      <c r="F2278" t="s">
        <v>38</v>
      </c>
      <c r="G2278">
        <v>4</v>
      </c>
      <c r="H2278" t="s">
        <v>33</v>
      </c>
      <c r="I2278" t="str">
        <f>VLOOKUP(H2278,CODE_SHEET!$A$2:$G$151,3,FALSE)</f>
        <v>Agaricia</v>
      </c>
      <c r="J2278" t="str">
        <f>VLOOKUP(H2278,CODE_SHEET!$A$2:$G$151,4,FALSE)</f>
        <v>agaricites</v>
      </c>
      <c r="K2278" s="1">
        <v>26</v>
      </c>
      <c r="L2278" s="1">
        <v>15</v>
      </c>
      <c r="M2278" s="1">
        <v>10</v>
      </c>
      <c r="N2278">
        <f t="shared" si="125"/>
        <v>644.02649398590756</v>
      </c>
      <c r="O2278">
        <v>10</v>
      </c>
      <c r="P2278" t="s">
        <v>29</v>
      </c>
      <c r="Q2278" t="s">
        <v>30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50</v>
      </c>
      <c r="X2278">
        <f t="shared" si="126"/>
        <v>322.01324699295378</v>
      </c>
      <c r="Y2278">
        <f t="shared" si="127"/>
        <v>322.01324699295378</v>
      </c>
    </row>
    <row r="2279" spans="1:25">
      <c r="A2279">
        <v>2020</v>
      </c>
      <c r="B2279" t="s">
        <v>25</v>
      </c>
      <c r="C2279">
        <v>28</v>
      </c>
      <c r="D2279" t="s">
        <v>89</v>
      </c>
      <c r="E2279">
        <v>44</v>
      </c>
      <c r="F2279" t="s">
        <v>38</v>
      </c>
      <c r="G2279">
        <v>4</v>
      </c>
      <c r="H2279" t="s">
        <v>33</v>
      </c>
      <c r="I2279" t="str">
        <f>VLOOKUP(H2279,CODE_SHEET!$A$2:$G$151,3,FALSE)</f>
        <v>Agaricia</v>
      </c>
      <c r="J2279" t="str">
        <f>VLOOKUP(H2279,CODE_SHEET!$A$2:$G$151,4,FALSE)</f>
        <v>agaricites</v>
      </c>
      <c r="K2279" s="1">
        <v>32</v>
      </c>
      <c r="L2279" s="1">
        <v>22</v>
      </c>
      <c r="M2279" s="1">
        <v>11</v>
      </c>
      <c r="N2279">
        <f t="shared" ref="N2279:N2342" si="128">PI()*(K2279/2)*M2279+PI()*(L2279/2)*M2279</f>
        <v>933.05301811616846</v>
      </c>
      <c r="O2279">
        <v>10</v>
      </c>
      <c r="P2279" t="s">
        <v>29</v>
      </c>
      <c r="Q2279" t="s">
        <v>30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30</v>
      </c>
      <c r="X2279">
        <f t="shared" si="126"/>
        <v>279.91590543485052</v>
      </c>
      <c r="Y2279">
        <f t="shared" si="127"/>
        <v>653.13711268131794</v>
      </c>
    </row>
    <row r="2280" spans="1:25">
      <c r="A2280">
        <v>2020</v>
      </c>
      <c r="B2280" t="s">
        <v>25</v>
      </c>
      <c r="C2280">
        <v>28</v>
      </c>
      <c r="D2280" t="s">
        <v>89</v>
      </c>
      <c r="E2280">
        <v>44</v>
      </c>
      <c r="F2280" t="s">
        <v>38</v>
      </c>
      <c r="G2280">
        <v>4</v>
      </c>
      <c r="H2280" t="s">
        <v>36</v>
      </c>
      <c r="I2280" t="str">
        <f>VLOOKUP(H2280,CODE_SHEET!$A$2:$G$151,3,FALSE)</f>
        <v>Eusmilia</v>
      </c>
      <c r="J2280" t="str">
        <f>VLOOKUP(H2280,CODE_SHEET!$A$2:$G$151,4,FALSE)</f>
        <v>fastigiata</v>
      </c>
      <c r="K2280" s="1">
        <v>21</v>
      </c>
      <c r="L2280" s="1">
        <v>19</v>
      </c>
      <c r="M2280" s="1">
        <v>10</v>
      </c>
      <c r="N2280">
        <f t="shared" si="128"/>
        <v>628.31853071795865</v>
      </c>
      <c r="O2280">
        <v>10</v>
      </c>
      <c r="P2280" t="s">
        <v>29</v>
      </c>
      <c r="Q2280" t="s">
        <v>30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20</v>
      </c>
      <c r="X2280">
        <f t="shared" si="126"/>
        <v>125.66370614359174</v>
      </c>
      <c r="Y2280">
        <f t="shared" si="127"/>
        <v>502.6548245743669</v>
      </c>
    </row>
    <row r="2281" spans="1:25">
      <c r="A2281">
        <v>2020</v>
      </c>
      <c r="B2281" t="s">
        <v>25</v>
      </c>
      <c r="C2281">
        <v>28</v>
      </c>
      <c r="D2281" t="s">
        <v>89</v>
      </c>
      <c r="E2281">
        <v>44</v>
      </c>
      <c r="F2281" t="s">
        <v>38</v>
      </c>
      <c r="G2281">
        <v>4</v>
      </c>
      <c r="H2281" t="s">
        <v>40</v>
      </c>
      <c r="I2281" t="str">
        <f>VLOOKUP(H2281,CODE_SHEET!$A$2:$G$151,3,FALSE)</f>
        <v>Porites</v>
      </c>
      <c r="J2281" t="str">
        <f>VLOOKUP(H2281,CODE_SHEET!$A$2:$G$151,4,FALSE)</f>
        <v>furcata</v>
      </c>
      <c r="K2281" s="1">
        <v>30</v>
      </c>
      <c r="L2281" s="1">
        <v>40</v>
      </c>
      <c r="M2281" s="1">
        <v>15</v>
      </c>
      <c r="N2281">
        <f t="shared" si="128"/>
        <v>1649.3361431346414</v>
      </c>
      <c r="O2281">
        <v>10</v>
      </c>
      <c r="P2281" t="s">
        <v>29</v>
      </c>
      <c r="Q2281" t="s">
        <v>30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95</v>
      </c>
      <c r="X2281">
        <f t="shared" si="126"/>
        <v>1566.8693359779093</v>
      </c>
      <c r="Y2281">
        <f t="shared" si="127"/>
        <v>82.466807156732102</v>
      </c>
    </row>
    <row r="2282" spans="1:25">
      <c r="A2282">
        <v>2020</v>
      </c>
      <c r="B2282" t="s">
        <v>25</v>
      </c>
      <c r="C2282">
        <v>28</v>
      </c>
      <c r="D2282" t="s">
        <v>89</v>
      </c>
      <c r="E2282">
        <v>44</v>
      </c>
      <c r="F2282" t="s">
        <v>38</v>
      </c>
      <c r="G2282">
        <v>4</v>
      </c>
      <c r="H2282" t="s">
        <v>57</v>
      </c>
      <c r="I2282" t="str">
        <f>VLOOKUP(H2282,CODE_SHEET!$A$2:$G$151,3,FALSE)</f>
        <v>Mycetophellia</v>
      </c>
      <c r="J2282" t="str">
        <f>VLOOKUP(H2282,CODE_SHEET!$A$2:$G$151,4,FALSE)</f>
        <v>ferox</v>
      </c>
      <c r="K2282" s="1">
        <v>18</v>
      </c>
      <c r="L2282" s="1">
        <v>11</v>
      </c>
      <c r="M2282" s="1">
        <v>3</v>
      </c>
      <c r="N2282">
        <f t="shared" si="128"/>
        <v>136.65928043115599</v>
      </c>
      <c r="O2282">
        <v>10</v>
      </c>
      <c r="P2282" t="s">
        <v>29</v>
      </c>
      <c r="Q2282" t="s">
        <v>30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70</v>
      </c>
      <c r="X2282">
        <f t="shared" si="126"/>
        <v>95.661496301809194</v>
      </c>
      <c r="Y2282">
        <f t="shared" si="127"/>
        <v>40.997784129346797</v>
      </c>
    </row>
    <row r="2283" spans="1:25">
      <c r="A2283">
        <v>2020</v>
      </c>
      <c r="B2283" t="s">
        <v>25</v>
      </c>
      <c r="C2283">
        <v>28</v>
      </c>
      <c r="D2283" t="s">
        <v>89</v>
      </c>
      <c r="E2283">
        <v>44</v>
      </c>
      <c r="F2283" t="s">
        <v>38</v>
      </c>
      <c r="G2283">
        <v>4</v>
      </c>
      <c r="H2283" t="s">
        <v>39</v>
      </c>
      <c r="I2283" t="str">
        <f>VLOOKUP(H2283,CODE_SHEET!$A$2:$G$151,3,FALSE)</f>
        <v>Orbicella</v>
      </c>
      <c r="J2283" t="str">
        <f>VLOOKUP(H2283,CODE_SHEET!$A$2:$G$151,4,FALSE)</f>
        <v>faveolata</v>
      </c>
      <c r="K2283" s="1">
        <v>18</v>
      </c>
      <c r="L2283" s="1">
        <v>12</v>
      </c>
      <c r="M2283" s="1">
        <v>8</v>
      </c>
      <c r="N2283">
        <f t="shared" si="128"/>
        <v>376.99111843077515</v>
      </c>
      <c r="O2283">
        <v>10</v>
      </c>
      <c r="P2283" t="s">
        <v>29</v>
      </c>
      <c r="Q2283" t="s">
        <v>30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f t="shared" si="126"/>
        <v>0</v>
      </c>
      <c r="Y2283">
        <f t="shared" si="127"/>
        <v>376.99111843077515</v>
      </c>
    </row>
    <row r="2284" spans="1:25">
      <c r="A2284">
        <v>2020</v>
      </c>
      <c r="B2284" t="s">
        <v>25</v>
      </c>
      <c r="C2284">
        <v>28</v>
      </c>
      <c r="D2284" t="s">
        <v>89</v>
      </c>
      <c r="E2284">
        <v>44</v>
      </c>
      <c r="F2284" t="s">
        <v>38</v>
      </c>
      <c r="G2284">
        <v>4</v>
      </c>
      <c r="H2284" t="s">
        <v>31</v>
      </c>
      <c r="I2284" t="str">
        <f>VLOOKUP(H2284,CODE_SHEET!$A$2:$G$151,3,FALSE)</f>
        <v>Siderastrea</v>
      </c>
      <c r="J2284" t="str">
        <f>VLOOKUP(H2284,CODE_SHEET!$A$2:$G$151,4,FALSE)</f>
        <v>siderea</v>
      </c>
      <c r="K2284" s="1">
        <v>35</v>
      </c>
      <c r="L2284" s="1">
        <v>23</v>
      </c>
      <c r="M2284" s="1">
        <v>13</v>
      </c>
      <c r="N2284">
        <f t="shared" si="128"/>
        <v>1184.380430403352</v>
      </c>
      <c r="O2284">
        <v>10</v>
      </c>
      <c r="P2284" t="s">
        <v>29</v>
      </c>
      <c r="Q2284" t="s">
        <v>30</v>
      </c>
      <c r="R2284">
        <v>60</v>
      </c>
      <c r="S2284">
        <v>0</v>
      </c>
      <c r="T2284">
        <v>0</v>
      </c>
      <c r="U2284">
        <v>0</v>
      </c>
      <c r="V2284">
        <v>0</v>
      </c>
      <c r="W2284">
        <v>5</v>
      </c>
      <c r="X2284">
        <f t="shared" si="126"/>
        <v>59.219021520167601</v>
      </c>
      <c r="Y2284">
        <f t="shared" si="127"/>
        <v>1125.1614088831843</v>
      </c>
    </row>
    <row r="2285" spans="1:25">
      <c r="A2285">
        <v>2020</v>
      </c>
      <c r="B2285" t="s">
        <v>25</v>
      </c>
      <c r="C2285">
        <v>28</v>
      </c>
      <c r="D2285" t="s">
        <v>89</v>
      </c>
      <c r="E2285">
        <v>44</v>
      </c>
      <c r="F2285" t="s">
        <v>38</v>
      </c>
      <c r="G2285">
        <v>4</v>
      </c>
      <c r="H2285" t="s">
        <v>33</v>
      </c>
      <c r="I2285" t="str">
        <f>VLOOKUP(H2285,CODE_SHEET!$A$2:$G$151,3,FALSE)</f>
        <v>Agaricia</v>
      </c>
      <c r="J2285" t="str">
        <f>VLOOKUP(H2285,CODE_SHEET!$A$2:$G$151,4,FALSE)</f>
        <v>agaricites</v>
      </c>
      <c r="K2285" s="1">
        <v>25</v>
      </c>
      <c r="L2285" s="1">
        <v>25</v>
      </c>
      <c r="M2285" s="1">
        <v>10</v>
      </c>
      <c r="N2285">
        <f t="shared" si="128"/>
        <v>785.39816339744834</v>
      </c>
      <c r="O2285">
        <v>10</v>
      </c>
      <c r="P2285" t="s">
        <v>29</v>
      </c>
      <c r="Q2285" t="s">
        <v>30</v>
      </c>
      <c r="R2285">
        <v>100</v>
      </c>
      <c r="S2285">
        <v>0</v>
      </c>
      <c r="T2285">
        <v>0</v>
      </c>
      <c r="U2285">
        <v>0</v>
      </c>
      <c r="V2285">
        <v>0</v>
      </c>
      <c r="W2285">
        <v>80</v>
      </c>
      <c r="X2285">
        <f t="shared" si="126"/>
        <v>628.31853071795877</v>
      </c>
      <c r="Y2285">
        <f t="shared" si="127"/>
        <v>157.07963267948958</v>
      </c>
    </row>
    <row r="2286" spans="1:25">
      <c r="A2286">
        <v>2020</v>
      </c>
      <c r="B2286" t="s">
        <v>25</v>
      </c>
      <c r="C2286">
        <v>28</v>
      </c>
      <c r="D2286" t="s">
        <v>89</v>
      </c>
      <c r="E2286">
        <v>44</v>
      </c>
      <c r="F2286" t="s">
        <v>38</v>
      </c>
      <c r="G2286">
        <v>4</v>
      </c>
      <c r="H2286" t="s">
        <v>34</v>
      </c>
      <c r="I2286" t="str">
        <f>VLOOKUP(H2286,CODE_SHEET!$A$2:$G$151,3,FALSE)</f>
        <v>Orbicella</v>
      </c>
      <c r="J2286" t="str">
        <f>VLOOKUP(H2286,CODE_SHEET!$A$2:$G$151,4,FALSE)</f>
        <v>annularis</v>
      </c>
      <c r="K2286" s="1">
        <v>150</v>
      </c>
      <c r="L2286" s="1">
        <v>150</v>
      </c>
      <c r="M2286" s="1">
        <v>110</v>
      </c>
      <c r="N2286">
        <f t="shared" si="128"/>
        <v>51836.278784231588</v>
      </c>
      <c r="O2286">
        <v>10</v>
      </c>
      <c r="P2286" t="s">
        <v>29</v>
      </c>
      <c r="Q2286" t="s">
        <v>30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65</v>
      </c>
      <c r="X2286">
        <f t="shared" si="126"/>
        <v>33693.581209750533</v>
      </c>
      <c r="Y2286">
        <f t="shared" si="127"/>
        <v>18142.697574481055</v>
      </c>
    </row>
    <row r="2287" spans="1:25">
      <c r="A2287">
        <v>2020</v>
      </c>
      <c r="B2287" t="s">
        <v>25</v>
      </c>
      <c r="C2287">
        <v>28</v>
      </c>
      <c r="D2287" t="s">
        <v>89</v>
      </c>
      <c r="E2287">
        <v>44</v>
      </c>
      <c r="F2287" t="s">
        <v>38</v>
      </c>
      <c r="G2287">
        <v>4</v>
      </c>
      <c r="H2287" t="s">
        <v>33</v>
      </c>
      <c r="I2287" t="str">
        <f>VLOOKUP(H2287,CODE_SHEET!$A$2:$G$151,3,FALSE)</f>
        <v>Agaricia</v>
      </c>
      <c r="J2287" t="str">
        <f>VLOOKUP(H2287,CODE_SHEET!$A$2:$G$151,4,FALSE)</f>
        <v>agaricites</v>
      </c>
      <c r="K2287" s="1">
        <v>25</v>
      </c>
      <c r="L2287" s="1">
        <v>24</v>
      </c>
      <c r="M2287" s="1">
        <v>6</v>
      </c>
      <c r="N2287">
        <f t="shared" si="128"/>
        <v>461.81412007769961</v>
      </c>
      <c r="O2287">
        <v>10</v>
      </c>
      <c r="P2287" t="s">
        <v>29</v>
      </c>
      <c r="Q2287" t="s">
        <v>30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10</v>
      </c>
      <c r="X2287">
        <f t="shared" si="126"/>
        <v>46.181412007769964</v>
      </c>
      <c r="Y2287">
        <f t="shared" si="127"/>
        <v>415.63270806992966</v>
      </c>
    </row>
    <row r="2288" spans="1:25">
      <c r="A2288">
        <v>2020</v>
      </c>
      <c r="B2288" t="s">
        <v>25</v>
      </c>
      <c r="C2288">
        <v>28</v>
      </c>
      <c r="D2288" t="s">
        <v>89</v>
      </c>
      <c r="E2288">
        <v>44</v>
      </c>
      <c r="F2288" t="s">
        <v>38</v>
      </c>
      <c r="G2288">
        <v>4</v>
      </c>
      <c r="H2288" t="s">
        <v>33</v>
      </c>
      <c r="I2288" t="str">
        <f>VLOOKUP(H2288,CODE_SHEET!$A$2:$G$151,3,FALSE)</f>
        <v>Agaricia</v>
      </c>
      <c r="J2288" t="str">
        <f>VLOOKUP(H2288,CODE_SHEET!$A$2:$G$151,4,FALSE)</f>
        <v>agaricites</v>
      </c>
      <c r="K2288" s="1">
        <v>25</v>
      </c>
      <c r="L2288" s="1">
        <v>20</v>
      </c>
      <c r="M2288" s="1">
        <v>6</v>
      </c>
      <c r="N2288">
        <f t="shared" si="128"/>
        <v>424.11500823462205</v>
      </c>
      <c r="O2288">
        <v>10</v>
      </c>
      <c r="P2288" t="s">
        <v>29</v>
      </c>
      <c r="Q2288" t="s">
        <v>30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40</v>
      </c>
      <c r="X2288">
        <f t="shared" si="126"/>
        <v>169.64600329384882</v>
      </c>
      <c r="Y2288">
        <f t="shared" si="127"/>
        <v>254.46900494077323</v>
      </c>
    </row>
    <row r="2289" spans="1:25">
      <c r="A2289">
        <v>2020</v>
      </c>
      <c r="B2289" t="s">
        <v>25</v>
      </c>
      <c r="C2289">
        <v>28</v>
      </c>
      <c r="D2289" t="s">
        <v>89</v>
      </c>
      <c r="E2289">
        <v>44</v>
      </c>
      <c r="F2289" t="s">
        <v>38</v>
      </c>
      <c r="G2289">
        <v>4</v>
      </c>
      <c r="H2289" t="s">
        <v>33</v>
      </c>
      <c r="I2289" t="str">
        <f>VLOOKUP(H2289,CODE_SHEET!$A$2:$G$151,3,FALSE)</f>
        <v>Agaricia</v>
      </c>
      <c r="J2289" t="str">
        <f>VLOOKUP(H2289,CODE_SHEET!$A$2:$G$151,4,FALSE)</f>
        <v>agaricites</v>
      </c>
      <c r="K2289" s="1">
        <v>12</v>
      </c>
      <c r="L2289" s="1">
        <v>12</v>
      </c>
      <c r="M2289" s="1">
        <v>7</v>
      </c>
      <c r="N2289">
        <f t="shared" si="128"/>
        <v>263.89378290154264</v>
      </c>
      <c r="O2289">
        <v>10</v>
      </c>
      <c r="P2289" t="s">
        <v>29</v>
      </c>
      <c r="Q2289" t="s">
        <v>30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f t="shared" si="126"/>
        <v>0</v>
      </c>
      <c r="Y2289">
        <f t="shared" si="127"/>
        <v>263.89378290154264</v>
      </c>
    </row>
    <row r="2290" spans="1:25">
      <c r="A2290">
        <v>2020</v>
      </c>
      <c r="B2290" t="s">
        <v>25</v>
      </c>
      <c r="C2290">
        <v>28</v>
      </c>
      <c r="D2290" t="s">
        <v>89</v>
      </c>
      <c r="E2290">
        <v>44</v>
      </c>
      <c r="F2290" t="s">
        <v>38</v>
      </c>
      <c r="G2290">
        <v>4</v>
      </c>
      <c r="H2290" t="s">
        <v>31</v>
      </c>
      <c r="I2290" t="str">
        <f>VLOOKUP(H2290,CODE_SHEET!$A$2:$G$151,3,FALSE)</f>
        <v>Siderastrea</v>
      </c>
      <c r="J2290" t="str">
        <f>VLOOKUP(H2290,CODE_SHEET!$A$2:$G$151,4,FALSE)</f>
        <v>siderea</v>
      </c>
      <c r="K2290" s="1">
        <v>35</v>
      </c>
      <c r="L2290" s="1">
        <v>25</v>
      </c>
      <c r="M2290" s="1">
        <v>15</v>
      </c>
      <c r="N2290">
        <f t="shared" si="128"/>
        <v>1413.7166941154069</v>
      </c>
      <c r="O2290">
        <v>10</v>
      </c>
      <c r="P2290" t="s">
        <v>29</v>
      </c>
      <c r="Q2290" t="s">
        <v>30</v>
      </c>
      <c r="R2290">
        <v>70</v>
      </c>
      <c r="S2290">
        <v>0</v>
      </c>
      <c r="T2290">
        <v>0</v>
      </c>
      <c r="U2290">
        <v>0</v>
      </c>
      <c r="V2290">
        <v>0</v>
      </c>
      <c r="W2290">
        <v>10</v>
      </c>
      <c r="X2290">
        <f t="shared" si="126"/>
        <v>141.37166941154069</v>
      </c>
      <c r="Y2290">
        <f t="shared" si="127"/>
        <v>1272.3450247038661</v>
      </c>
    </row>
    <row r="2291" spans="1:25">
      <c r="A2291">
        <v>2020</v>
      </c>
      <c r="B2291" t="s">
        <v>25</v>
      </c>
      <c r="C2291">
        <v>28</v>
      </c>
      <c r="D2291" t="s">
        <v>89</v>
      </c>
      <c r="E2291">
        <v>44</v>
      </c>
      <c r="F2291" t="s">
        <v>38</v>
      </c>
      <c r="G2291">
        <v>4</v>
      </c>
      <c r="H2291" t="s">
        <v>37</v>
      </c>
      <c r="I2291" t="str">
        <f>VLOOKUP(H2291,CODE_SHEET!$A$2:$G$151,3,FALSE)</f>
        <v>Pseudodiploria</v>
      </c>
      <c r="J2291" t="str">
        <f>VLOOKUP(H2291,CODE_SHEET!$A$2:$G$151,4,FALSE)</f>
        <v>strigosa</v>
      </c>
      <c r="K2291" s="1">
        <v>21</v>
      </c>
      <c r="L2291" s="1">
        <v>11</v>
      </c>
      <c r="M2291" s="1">
        <v>1</v>
      </c>
      <c r="N2291">
        <f t="shared" si="128"/>
        <v>50.26548245743669</v>
      </c>
      <c r="O2291">
        <v>10</v>
      </c>
      <c r="P2291" t="s">
        <v>29</v>
      </c>
      <c r="Q2291" t="s">
        <v>30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f t="shared" si="126"/>
        <v>0</v>
      </c>
      <c r="Y2291">
        <f t="shared" si="127"/>
        <v>50.26548245743669</v>
      </c>
    </row>
    <row r="2292" spans="1:25">
      <c r="A2292">
        <v>2020</v>
      </c>
      <c r="B2292" t="s">
        <v>25</v>
      </c>
      <c r="C2292">
        <v>28</v>
      </c>
      <c r="D2292" t="s">
        <v>89</v>
      </c>
      <c r="E2292">
        <v>44</v>
      </c>
      <c r="F2292" t="s">
        <v>38</v>
      </c>
      <c r="G2292">
        <v>4</v>
      </c>
      <c r="H2292" t="s">
        <v>37</v>
      </c>
      <c r="I2292" t="str">
        <f>VLOOKUP(H2292,CODE_SHEET!$A$2:$G$151,3,FALSE)</f>
        <v>Pseudodiploria</v>
      </c>
      <c r="J2292" t="str">
        <f>VLOOKUP(H2292,CODE_SHEET!$A$2:$G$151,4,FALSE)</f>
        <v>strigosa</v>
      </c>
      <c r="K2292" s="1">
        <v>28</v>
      </c>
      <c r="L2292" s="1">
        <v>25</v>
      </c>
      <c r="M2292" s="1">
        <v>18</v>
      </c>
      <c r="N2292">
        <f t="shared" si="128"/>
        <v>1498.5396957623313</v>
      </c>
      <c r="O2292">
        <v>10</v>
      </c>
      <c r="P2292" t="s">
        <v>29</v>
      </c>
      <c r="Q2292" t="s">
        <v>30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10</v>
      </c>
      <c r="X2292">
        <f t="shared" si="126"/>
        <v>149.85396957623314</v>
      </c>
      <c r="Y2292">
        <f t="shared" si="127"/>
        <v>1348.6857261860982</v>
      </c>
    </row>
    <row r="2293" spans="1:25">
      <c r="A2293">
        <v>2020</v>
      </c>
      <c r="B2293" t="s">
        <v>25</v>
      </c>
      <c r="C2293">
        <v>28</v>
      </c>
      <c r="D2293" t="s">
        <v>89</v>
      </c>
      <c r="E2293">
        <v>44</v>
      </c>
      <c r="F2293" t="s">
        <v>38</v>
      </c>
      <c r="G2293">
        <v>4</v>
      </c>
      <c r="H2293" t="s">
        <v>49</v>
      </c>
      <c r="I2293" t="str">
        <f>VLOOKUP(H2293,CODE_SHEET!$A$2:$G$151,3,FALSE)</f>
        <v xml:space="preserve">Stephanocoenia </v>
      </c>
      <c r="J2293" t="str">
        <f>VLOOKUP(H2293,CODE_SHEET!$A$2:$G$151,4,FALSE)</f>
        <v>intersepta</v>
      </c>
      <c r="K2293" s="1">
        <v>18</v>
      </c>
      <c r="L2293" s="1">
        <v>15</v>
      </c>
      <c r="M2293" s="1">
        <v>3</v>
      </c>
      <c r="N2293">
        <f t="shared" si="128"/>
        <v>155.50883635269474</v>
      </c>
      <c r="O2293">
        <v>10</v>
      </c>
      <c r="P2293" t="s">
        <v>29</v>
      </c>
      <c r="Q2293" t="s">
        <v>30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f t="shared" si="126"/>
        <v>0</v>
      </c>
      <c r="Y2293">
        <f t="shared" si="127"/>
        <v>155.50883635269474</v>
      </c>
    </row>
    <row r="2294" spans="1:25">
      <c r="A2294">
        <v>2020</v>
      </c>
      <c r="B2294" t="s">
        <v>25</v>
      </c>
      <c r="C2294">
        <v>28</v>
      </c>
      <c r="D2294" t="s">
        <v>89</v>
      </c>
      <c r="E2294">
        <v>44</v>
      </c>
      <c r="F2294" t="s">
        <v>38</v>
      </c>
      <c r="G2294">
        <v>4</v>
      </c>
      <c r="H2294" t="s">
        <v>31</v>
      </c>
      <c r="I2294" t="str">
        <f>VLOOKUP(H2294,CODE_SHEET!$A$2:$G$151,3,FALSE)</f>
        <v>Siderastrea</v>
      </c>
      <c r="J2294" t="str">
        <f>VLOOKUP(H2294,CODE_SHEET!$A$2:$G$151,4,FALSE)</f>
        <v>siderea</v>
      </c>
      <c r="K2294" s="1">
        <v>9</v>
      </c>
      <c r="L2294" s="1">
        <v>5</v>
      </c>
      <c r="M2294" s="1">
        <v>0</v>
      </c>
      <c r="N2294">
        <f t="shared" si="128"/>
        <v>0</v>
      </c>
      <c r="O2294">
        <v>10</v>
      </c>
      <c r="P2294" t="s">
        <v>29</v>
      </c>
      <c r="Q2294" t="s">
        <v>30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f t="shared" si="126"/>
        <v>0</v>
      </c>
      <c r="Y2294">
        <f t="shared" si="127"/>
        <v>0</v>
      </c>
    </row>
    <row r="2295" spans="1:25">
      <c r="A2295">
        <v>2020</v>
      </c>
      <c r="B2295" t="s">
        <v>25</v>
      </c>
      <c r="C2295">
        <v>28</v>
      </c>
      <c r="D2295" t="s">
        <v>89</v>
      </c>
      <c r="E2295">
        <v>44</v>
      </c>
      <c r="F2295" t="s">
        <v>38</v>
      </c>
      <c r="G2295">
        <v>4</v>
      </c>
      <c r="H2295" t="s">
        <v>40</v>
      </c>
      <c r="I2295" t="str">
        <f>VLOOKUP(H2295,CODE_SHEET!$A$2:$G$151,3,FALSE)</f>
        <v>Porites</v>
      </c>
      <c r="J2295" t="str">
        <f>VLOOKUP(H2295,CODE_SHEET!$A$2:$G$151,4,FALSE)</f>
        <v>furcata</v>
      </c>
      <c r="K2295" s="1">
        <v>18</v>
      </c>
      <c r="L2295" s="1">
        <v>12</v>
      </c>
      <c r="M2295" s="1">
        <v>11</v>
      </c>
      <c r="N2295">
        <f t="shared" si="128"/>
        <v>518.36278784231592</v>
      </c>
      <c r="O2295">
        <v>10</v>
      </c>
      <c r="P2295" t="s">
        <v>29</v>
      </c>
      <c r="Q2295" t="s">
        <v>30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70</v>
      </c>
      <c r="X2295">
        <f t="shared" si="126"/>
        <v>362.85395148962112</v>
      </c>
      <c r="Y2295">
        <f t="shared" si="127"/>
        <v>155.5088363526948</v>
      </c>
    </row>
    <row r="2296" spans="1:25">
      <c r="A2296">
        <v>2020</v>
      </c>
      <c r="B2296" t="s">
        <v>25</v>
      </c>
      <c r="C2296">
        <v>28</v>
      </c>
      <c r="D2296" t="s">
        <v>89</v>
      </c>
      <c r="E2296">
        <v>44</v>
      </c>
      <c r="F2296" t="s">
        <v>38</v>
      </c>
      <c r="G2296">
        <v>4</v>
      </c>
      <c r="H2296" t="s">
        <v>33</v>
      </c>
      <c r="I2296" t="str">
        <f>VLOOKUP(H2296,CODE_SHEET!$A$2:$G$151,3,FALSE)</f>
        <v>Agaricia</v>
      </c>
      <c r="J2296" t="str">
        <f>VLOOKUP(H2296,CODE_SHEET!$A$2:$G$151,4,FALSE)</f>
        <v>agaricites</v>
      </c>
      <c r="K2296" s="1">
        <v>40</v>
      </c>
      <c r="L2296" s="1">
        <v>40</v>
      </c>
      <c r="M2296" s="1">
        <v>50</v>
      </c>
      <c r="N2296">
        <f t="shared" si="128"/>
        <v>6283.1853071795858</v>
      </c>
      <c r="O2296">
        <v>10</v>
      </c>
      <c r="P2296" t="s">
        <v>29</v>
      </c>
      <c r="Q2296" t="s">
        <v>30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f t="shared" si="126"/>
        <v>0</v>
      </c>
      <c r="Y2296">
        <f t="shared" si="127"/>
        <v>6283.1853071795858</v>
      </c>
    </row>
    <row r="2297" spans="1:25">
      <c r="A2297">
        <v>2020</v>
      </c>
      <c r="B2297" t="s">
        <v>25</v>
      </c>
      <c r="C2297">
        <v>28</v>
      </c>
      <c r="D2297" t="s">
        <v>89</v>
      </c>
      <c r="E2297">
        <v>44</v>
      </c>
      <c r="F2297" t="s">
        <v>38</v>
      </c>
      <c r="G2297">
        <v>4</v>
      </c>
      <c r="H2297" t="s">
        <v>37</v>
      </c>
      <c r="I2297" t="str">
        <f>VLOOKUP(H2297,CODE_SHEET!$A$2:$G$151,3,FALSE)</f>
        <v>Pseudodiploria</v>
      </c>
      <c r="J2297" t="str">
        <f>VLOOKUP(H2297,CODE_SHEET!$A$2:$G$151,4,FALSE)</f>
        <v>strigosa</v>
      </c>
      <c r="K2297" s="1">
        <v>33</v>
      </c>
      <c r="L2297" s="1">
        <v>25</v>
      </c>
      <c r="M2297" s="1">
        <v>16</v>
      </c>
      <c r="N2297">
        <f t="shared" si="128"/>
        <v>1457.6989912656641</v>
      </c>
      <c r="O2297">
        <v>10</v>
      </c>
      <c r="P2297" t="s">
        <v>29</v>
      </c>
      <c r="Q2297" t="s">
        <v>30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f t="shared" si="126"/>
        <v>0</v>
      </c>
      <c r="Y2297">
        <f t="shared" si="127"/>
        <v>1457.6989912656641</v>
      </c>
    </row>
    <row r="2298" spans="1:25">
      <c r="A2298">
        <v>2020</v>
      </c>
      <c r="B2298" t="s">
        <v>25</v>
      </c>
      <c r="C2298">
        <v>28</v>
      </c>
      <c r="D2298" t="s">
        <v>89</v>
      </c>
      <c r="E2298">
        <v>44</v>
      </c>
      <c r="F2298" t="s">
        <v>38</v>
      </c>
      <c r="G2298">
        <v>4</v>
      </c>
      <c r="H2298" t="s">
        <v>28</v>
      </c>
      <c r="I2298" t="str">
        <f>VLOOKUP(H2298,CODE_SHEET!$A$2:$G$151,3,FALSE)</f>
        <v>Porites</v>
      </c>
      <c r="J2298" t="str">
        <f>VLOOKUP(H2298,CODE_SHEET!$A$2:$G$151,4,FALSE)</f>
        <v>astreoides</v>
      </c>
      <c r="K2298" s="1">
        <v>25</v>
      </c>
      <c r="L2298" s="1">
        <v>35</v>
      </c>
      <c r="M2298" s="1">
        <v>25</v>
      </c>
      <c r="N2298">
        <f t="shared" si="128"/>
        <v>2356.1944901923448</v>
      </c>
      <c r="O2298">
        <v>10</v>
      </c>
      <c r="P2298" t="s">
        <v>29</v>
      </c>
      <c r="Q2298" t="s">
        <v>30</v>
      </c>
      <c r="R2298">
        <v>5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f t="shared" si="126"/>
        <v>0</v>
      </c>
      <c r="Y2298">
        <f t="shared" si="127"/>
        <v>2356.1944901923448</v>
      </c>
    </row>
    <row r="2299" spans="1:25">
      <c r="A2299">
        <v>2020</v>
      </c>
      <c r="B2299" t="s">
        <v>25</v>
      </c>
      <c r="C2299">
        <v>28</v>
      </c>
      <c r="D2299" t="s">
        <v>89</v>
      </c>
      <c r="E2299">
        <v>44</v>
      </c>
      <c r="F2299" t="s">
        <v>38</v>
      </c>
      <c r="G2299">
        <v>4</v>
      </c>
      <c r="H2299" t="s">
        <v>28</v>
      </c>
      <c r="I2299" t="str">
        <f>VLOOKUP(H2299,CODE_SHEET!$A$2:$G$151,3,FALSE)</f>
        <v>Porites</v>
      </c>
      <c r="J2299" t="str">
        <f>VLOOKUP(H2299,CODE_SHEET!$A$2:$G$151,4,FALSE)</f>
        <v>astreoides</v>
      </c>
      <c r="K2299" s="1">
        <v>14</v>
      </c>
      <c r="L2299" s="1">
        <v>13</v>
      </c>
      <c r="M2299" s="1">
        <v>10</v>
      </c>
      <c r="N2299">
        <f t="shared" si="128"/>
        <v>424.11500823462211</v>
      </c>
      <c r="O2299">
        <v>10</v>
      </c>
      <c r="P2299" t="s">
        <v>29</v>
      </c>
      <c r="Q2299" t="s">
        <v>30</v>
      </c>
      <c r="R2299">
        <v>0</v>
      </c>
      <c r="S2299">
        <v>0</v>
      </c>
      <c r="T2299">
        <v>0</v>
      </c>
      <c r="U2299">
        <v>5</v>
      </c>
      <c r="V2299">
        <v>0</v>
      </c>
      <c r="W2299">
        <v>0</v>
      </c>
      <c r="X2299">
        <f t="shared" si="126"/>
        <v>21.205750411731106</v>
      </c>
      <c r="Y2299">
        <f t="shared" si="127"/>
        <v>402.90925782289099</v>
      </c>
    </row>
    <row r="2300" spans="1:25">
      <c r="A2300">
        <v>2020</v>
      </c>
      <c r="B2300" t="s">
        <v>25</v>
      </c>
      <c r="C2300">
        <v>28</v>
      </c>
      <c r="D2300" t="s">
        <v>89</v>
      </c>
      <c r="E2300">
        <v>44</v>
      </c>
      <c r="F2300" t="s">
        <v>38</v>
      </c>
      <c r="G2300">
        <v>4</v>
      </c>
      <c r="H2300" t="s">
        <v>31</v>
      </c>
      <c r="I2300" t="str">
        <f>VLOOKUP(H2300,CODE_SHEET!$A$2:$G$151,3,FALSE)</f>
        <v>Siderastrea</v>
      </c>
      <c r="J2300" t="str">
        <f>VLOOKUP(H2300,CODE_SHEET!$A$2:$G$151,4,FALSE)</f>
        <v>siderea</v>
      </c>
      <c r="K2300" s="1">
        <v>17</v>
      </c>
      <c r="L2300" s="1">
        <v>14</v>
      </c>
      <c r="M2300" s="1">
        <v>7</v>
      </c>
      <c r="N2300">
        <f t="shared" si="128"/>
        <v>340.86280291449259</v>
      </c>
      <c r="O2300">
        <v>10</v>
      </c>
      <c r="P2300" t="s">
        <v>29</v>
      </c>
      <c r="Q2300" t="s">
        <v>30</v>
      </c>
      <c r="R2300">
        <v>0</v>
      </c>
      <c r="S2300">
        <v>0</v>
      </c>
      <c r="T2300">
        <v>0</v>
      </c>
      <c r="U2300">
        <v>0</v>
      </c>
      <c r="V2300">
        <v>30</v>
      </c>
      <c r="W2300">
        <v>0</v>
      </c>
      <c r="X2300">
        <f t="shared" si="126"/>
        <v>102.25884087434777</v>
      </c>
      <c r="Y2300">
        <f t="shared" si="127"/>
        <v>238.60396204014484</v>
      </c>
    </row>
    <row r="2301" spans="1:25">
      <c r="A2301">
        <v>2020</v>
      </c>
      <c r="B2301" t="s">
        <v>25</v>
      </c>
      <c r="C2301">
        <v>28</v>
      </c>
      <c r="D2301" t="s">
        <v>89</v>
      </c>
      <c r="E2301">
        <v>44</v>
      </c>
      <c r="F2301" t="s">
        <v>38</v>
      </c>
      <c r="G2301">
        <v>4</v>
      </c>
      <c r="H2301" t="s">
        <v>33</v>
      </c>
      <c r="I2301" t="str">
        <f>VLOOKUP(H2301,CODE_SHEET!$A$2:$G$151,3,FALSE)</f>
        <v>Agaricia</v>
      </c>
      <c r="J2301" t="str">
        <f>VLOOKUP(H2301,CODE_SHEET!$A$2:$G$151,4,FALSE)</f>
        <v>agaricites</v>
      </c>
      <c r="K2301" s="1">
        <v>15</v>
      </c>
      <c r="L2301" s="1">
        <v>6</v>
      </c>
      <c r="M2301" s="1">
        <v>1</v>
      </c>
      <c r="N2301">
        <f t="shared" si="128"/>
        <v>32.986722862692829</v>
      </c>
      <c r="O2301">
        <v>10</v>
      </c>
      <c r="P2301" t="s">
        <v>29</v>
      </c>
      <c r="Q2301" t="s">
        <v>30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f t="shared" si="126"/>
        <v>0</v>
      </c>
      <c r="Y2301">
        <f t="shared" si="127"/>
        <v>32.986722862692829</v>
      </c>
    </row>
    <row r="2302" spans="1:25">
      <c r="A2302">
        <v>2020</v>
      </c>
      <c r="B2302" t="s">
        <v>25</v>
      </c>
      <c r="C2302">
        <v>28</v>
      </c>
      <c r="D2302" t="s">
        <v>89</v>
      </c>
      <c r="E2302">
        <v>44</v>
      </c>
      <c r="F2302" t="s">
        <v>38</v>
      </c>
      <c r="G2302">
        <v>4</v>
      </c>
      <c r="H2302" t="s">
        <v>49</v>
      </c>
      <c r="I2302" t="str">
        <f>VLOOKUP(H2302,CODE_SHEET!$A$2:$G$151,3,FALSE)</f>
        <v xml:space="preserve">Stephanocoenia </v>
      </c>
      <c r="J2302" t="str">
        <f>VLOOKUP(H2302,CODE_SHEET!$A$2:$G$151,4,FALSE)</f>
        <v>intersepta</v>
      </c>
      <c r="K2302" s="1">
        <v>13</v>
      </c>
      <c r="L2302" s="1">
        <v>10</v>
      </c>
      <c r="M2302" s="1">
        <v>1</v>
      </c>
      <c r="N2302">
        <f t="shared" si="128"/>
        <v>36.128315516282626</v>
      </c>
      <c r="O2302">
        <v>10</v>
      </c>
      <c r="P2302" t="s">
        <v>29</v>
      </c>
      <c r="Q2302" t="s">
        <v>30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f t="shared" si="126"/>
        <v>0</v>
      </c>
      <c r="Y2302">
        <f t="shared" si="127"/>
        <v>36.128315516282626</v>
      </c>
    </row>
    <row r="2303" spans="1:25">
      <c r="A2303">
        <v>2020</v>
      </c>
      <c r="B2303" t="s">
        <v>25</v>
      </c>
      <c r="C2303">
        <v>28</v>
      </c>
      <c r="D2303" t="s">
        <v>89</v>
      </c>
      <c r="E2303">
        <v>44</v>
      </c>
      <c r="F2303" t="s">
        <v>38</v>
      </c>
      <c r="G2303">
        <v>4</v>
      </c>
      <c r="H2303" t="s">
        <v>28</v>
      </c>
      <c r="I2303" t="str">
        <f>VLOOKUP(H2303,CODE_SHEET!$A$2:$G$151,3,FALSE)</f>
        <v>Porites</v>
      </c>
      <c r="J2303" t="str">
        <f>VLOOKUP(H2303,CODE_SHEET!$A$2:$G$151,4,FALSE)</f>
        <v>astreoides</v>
      </c>
      <c r="K2303" s="1">
        <v>10</v>
      </c>
      <c r="L2303" s="1">
        <v>7</v>
      </c>
      <c r="M2303" s="1">
        <v>3</v>
      </c>
      <c r="N2303">
        <f t="shared" si="128"/>
        <v>80.110612666539723</v>
      </c>
      <c r="O2303">
        <v>10</v>
      </c>
      <c r="P2303" t="s">
        <v>29</v>
      </c>
      <c r="Q2303" t="s">
        <v>30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f t="shared" si="126"/>
        <v>0</v>
      </c>
      <c r="Y2303">
        <f t="shared" si="127"/>
        <v>80.110612666539723</v>
      </c>
    </row>
    <row r="2304" spans="1:25">
      <c r="A2304">
        <v>2020</v>
      </c>
      <c r="B2304" t="s">
        <v>25</v>
      </c>
      <c r="C2304">
        <v>28</v>
      </c>
      <c r="D2304" t="s">
        <v>89</v>
      </c>
      <c r="E2304">
        <v>44</v>
      </c>
      <c r="F2304" t="s">
        <v>38</v>
      </c>
      <c r="G2304">
        <v>4</v>
      </c>
      <c r="H2304" t="s">
        <v>28</v>
      </c>
      <c r="I2304" t="str">
        <f>VLOOKUP(H2304,CODE_SHEET!$A$2:$G$151,3,FALSE)</f>
        <v>Porites</v>
      </c>
      <c r="J2304" t="str">
        <f>VLOOKUP(H2304,CODE_SHEET!$A$2:$G$151,4,FALSE)</f>
        <v>astreoides</v>
      </c>
      <c r="K2304" s="1">
        <v>11</v>
      </c>
      <c r="L2304" s="1">
        <v>6</v>
      </c>
      <c r="M2304" s="1">
        <v>6</v>
      </c>
      <c r="N2304">
        <f t="shared" si="128"/>
        <v>160.22122533307945</v>
      </c>
      <c r="O2304">
        <v>10</v>
      </c>
      <c r="P2304" t="s">
        <v>29</v>
      </c>
      <c r="Q2304" t="s">
        <v>30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60</v>
      </c>
      <c r="X2304">
        <f t="shared" si="126"/>
        <v>96.132735199847659</v>
      </c>
      <c r="Y2304">
        <f t="shared" si="127"/>
        <v>64.088490133231787</v>
      </c>
    </row>
    <row r="2305" spans="1:25">
      <c r="A2305">
        <v>2020</v>
      </c>
      <c r="B2305" t="s">
        <v>25</v>
      </c>
      <c r="C2305">
        <v>28</v>
      </c>
      <c r="D2305" t="s">
        <v>89</v>
      </c>
      <c r="E2305">
        <v>44</v>
      </c>
      <c r="F2305" t="s">
        <v>38</v>
      </c>
      <c r="G2305">
        <v>4</v>
      </c>
      <c r="H2305" t="s">
        <v>33</v>
      </c>
      <c r="I2305" t="str">
        <f>VLOOKUP(H2305,CODE_SHEET!$A$2:$G$151,3,FALSE)</f>
        <v>Agaricia</v>
      </c>
      <c r="J2305" t="str">
        <f>VLOOKUP(H2305,CODE_SHEET!$A$2:$G$151,4,FALSE)</f>
        <v>agaricites</v>
      </c>
      <c r="K2305" s="1">
        <v>28</v>
      </c>
      <c r="L2305" s="1">
        <v>23</v>
      </c>
      <c r="M2305" s="1">
        <v>9</v>
      </c>
      <c r="N2305">
        <f t="shared" si="128"/>
        <v>720.99551399885752</v>
      </c>
      <c r="O2305">
        <v>10</v>
      </c>
      <c r="P2305" t="s">
        <v>29</v>
      </c>
      <c r="Q2305" t="s">
        <v>30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80</v>
      </c>
      <c r="X2305">
        <f t="shared" si="126"/>
        <v>576.79641119908604</v>
      </c>
      <c r="Y2305">
        <f t="shared" si="127"/>
        <v>144.19910279977148</v>
      </c>
    </row>
    <row r="2306" spans="1:25">
      <c r="A2306">
        <v>2020</v>
      </c>
      <c r="B2306" t="s">
        <v>25</v>
      </c>
      <c r="C2306">
        <v>28</v>
      </c>
      <c r="D2306" t="s">
        <v>89</v>
      </c>
      <c r="E2306">
        <v>44</v>
      </c>
      <c r="F2306" t="s">
        <v>38</v>
      </c>
      <c r="G2306">
        <v>4</v>
      </c>
      <c r="H2306" t="s">
        <v>33</v>
      </c>
      <c r="I2306" t="str">
        <f>VLOOKUP(H2306,CODE_SHEET!$A$2:$G$151,3,FALSE)</f>
        <v>Agaricia</v>
      </c>
      <c r="J2306" t="str">
        <f>VLOOKUP(H2306,CODE_SHEET!$A$2:$G$151,4,FALSE)</f>
        <v>agaricites</v>
      </c>
      <c r="K2306" s="1">
        <v>19</v>
      </c>
      <c r="L2306" s="1">
        <v>18</v>
      </c>
      <c r="M2306" s="1">
        <v>2</v>
      </c>
      <c r="N2306">
        <f t="shared" si="128"/>
        <v>116.23892818282235</v>
      </c>
      <c r="O2306">
        <v>10</v>
      </c>
      <c r="P2306" t="s">
        <v>29</v>
      </c>
      <c r="Q2306" t="s">
        <v>30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f t="shared" si="126"/>
        <v>0</v>
      </c>
      <c r="Y2306">
        <f t="shared" si="127"/>
        <v>116.23892818282235</v>
      </c>
    </row>
    <row r="2307" spans="1:25">
      <c r="A2307">
        <v>2020</v>
      </c>
      <c r="B2307" t="s">
        <v>25</v>
      </c>
      <c r="C2307">
        <v>28</v>
      </c>
      <c r="D2307" t="s">
        <v>89</v>
      </c>
      <c r="E2307">
        <v>44</v>
      </c>
      <c r="F2307" t="s">
        <v>38</v>
      </c>
      <c r="G2307">
        <v>4</v>
      </c>
      <c r="H2307" t="s">
        <v>33</v>
      </c>
      <c r="I2307" t="str">
        <f>VLOOKUP(H2307,CODE_SHEET!$A$2:$G$151,3,FALSE)</f>
        <v>Agaricia</v>
      </c>
      <c r="J2307" t="str">
        <f>VLOOKUP(H2307,CODE_SHEET!$A$2:$G$151,4,FALSE)</f>
        <v>agaricites</v>
      </c>
      <c r="K2307" s="1">
        <v>16</v>
      </c>
      <c r="L2307" s="1">
        <v>13</v>
      </c>
      <c r="M2307" s="1">
        <v>2</v>
      </c>
      <c r="N2307">
        <f t="shared" si="128"/>
        <v>91.106186954104004</v>
      </c>
      <c r="O2307">
        <v>10</v>
      </c>
      <c r="P2307" t="s">
        <v>29</v>
      </c>
      <c r="Q2307" t="s">
        <v>30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f t="shared" si="126"/>
        <v>0</v>
      </c>
      <c r="Y2307">
        <f t="shared" si="127"/>
        <v>91.106186954104004</v>
      </c>
    </row>
    <row r="2308" spans="1:25">
      <c r="A2308">
        <v>2020</v>
      </c>
      <c r="B2308" t="s">
        <v>25</v>
      </c>
      <c r="C2308">
        <v>28</v>
      </c>
      <c r="D2308" t="s">
        <v>89</v>
      </c>
      <c r="E2308">
        <v>44</v>
      </c>
      <c r="F2308" t="s">
        <v>38</v>
      </c>
      <c r="G2308">
        <v>4</v>
      </c>
      <c r="H2308" t="s">
        <v>31</v>
      </c>
      <c r="I2308" t="str">
        <f>VLOOKUP(H2308,CODE_SHEET!$A$2:$G$151,3,FALSE)</f>
        <v>Siderastrea</v>
      </c>
      <c r="J2308" t="str">
        <f>VLOOKUP(H2308,CODE_SHEET!$A$2:$G$151,4,FALSE)</f>
        <v>siderea</v>
      </c>
      <c r="K2308" s="1">
        <v>40</v>
      </c>
      <c r="L2308" s="1">
        <v>35</v>
      </c>
      <c r="M2308" s="1">
        <v>35</v>
      </c>
      <c r="N2308">
        <f t="shared" si="128"/>
        <v>4123.3403578366033</v>
      </c>
      <c r="O2308">
        <v>10</v>
      </c>
      <c r="P2308" t="s">
        <v>29</v>
      </c>
      <c r="Q2308" t="s">
        <v>30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50</v>
      </c>
      <c r="X2308">
        <f t="shared" si="126"/>
        <v>2061.6701789183016</v>
      </c>
      <c r="Y2308">
        <f t="shared" si="127"/>
        <v>2061.6701789183016</v>
      </c>
    </row>
    <row r="2309" spans="1:25">
      <c r="A2309">
        <v>2020</v>
      </c>
      <c r="B2309" t="s">
        <v>25</v>
      </c>
      <c r="C2309">
        <v>28</v>
      </c>
      <c r="D2309" t="s">
        <v>89</v>
      </c>
      <c r="E2309">
        <v>44</v>
      </c>
      <c r="F2309" t="s">
        <v>38</v>
      </c>
      <c r="G2309">
        <v>4</v>
      </c>
      <c r="H2309" t="s">
        <v>37</v>
      </c>
      <c r="I2309" t="str">
        <f>VLOOKUP(H2309,CODE_SHEET!$A$2:$G$151,3,FALSE)</f>
        <v>Pseudodiploria</v>
      </c>
      <c r="J2309" t="str">
        <f>VLOOKUP(H2309,CODE_SHEET!$A$2:$G$151,4,FALSE)</f>
        <v>strigosa</v>
      </c>
      <c r="K2309" s="1">
        <v>60</v>
      </c>
      <c r="L2309" s="1">
        <v>55</v>
      </c>
      <c r="M2309" s="1">
        <v>60</v>
      </c>
      <c r="N2309">
        <f t="shared" si="128"/>
        <v>10838.494654884787</v>
      </c>
      <c r="O2309">
        <v>10</v>
      </c>
      <c r="P2309" t="s">
        <v>29</v>
      </c>
      <c r="Q2309" t="s">
        <v>30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95</v>
      </c>
      <c r="X2309">
        <f t="shared" si="126"/>
        <v>10296.569922140548</v>
      </c>
      <c r="Y2309">
        <f t="shared" si="127"/>
        <v>541.92473274423901</v>
      </c>
    </row>
    <row r="2310" spans="1:25">
      <c r="A2310">
        <v>2020</v>
      </c>
      <c r="B2310" t="s">
        <v>25</v>
      </c>
      <c r="C2310">
        <v>28</v>
      </c>
      <c r="D2310" t="s">
        <v>89</v>
      </c>
      <c r="E2310">
        <v>44</v>
      </c>
      <c r="F2310" t="s">
        <v>38</v>
      </c>
      <c r="G2310">
        <v>4</v>
      </c>
      <c r="H2310" t="s">
        <v>33</v>
      </c>
      <c r="I2310" t="str">
        <f>VLOOKUP(H2310,CODE_SHEET!$A$2:$G$151,3,FALSE)</f>
        <v>Agaricia</v>
      </c>
      <c r="J2310" t="str">
        <f>VLOOKUP(H2310,CODE_SHEET!$A$2:$G$151,4,FALSE)</f>
        <v>agaricites</v>
      </c>
      <c r="K2310" s="1">
        <v>16</v>
      </c>
      <c r="L2310" s="1">
        <v>15</v>
      </c>
      <c r="M2310" s="1">
        <v>5</v>
      </c>
      <c r="N2310">
        <f t="shared" si="128"/>
        <v>243.47343065320896</v>
      </c>
      <c r="O2310">
        <v>10</v>
      </c>
      <c r="P2310" t="s">
        <v>29</v>
      </c>
      <c r="Q2310" t="s">
        <v>30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f t="shared" si="126"/>
        <v>0</v>
      </c>
      <c r="Y2310">
        <f t="shared" si="127"/>
        <v>243.47343065320896</v>
      </c>
    </row>
    <row r="2311" spans="1:25">
      <c r="A2311">
        <v>2020</v>
      </c>
      <c r="B2311" t="s">
        <v>25</v>
      </c>
      <c r="C2311">
        <v>28</v>
      </c>
      <c r="D2311" t="s">
        <v>89</v>
      </c>
      <c r="E2311">
        <v>44</v>
      </c>
      <c r="F2311" t="s">
        <v>38</v>
      </c>
      <c r="G2311">
        <v>4</v>
      </c>
      <c r="H2311" t="s">
        <v>31</v>
      </c>
      <c r="I2311" t="str">
        <f>VLOOKUP(H2311,CODE_SHEET!$A$2:$G$151,3,FALSE)</f>
        <v>Siderastrea</v>
      </c>
      <c r="J2311" t="str">
        <f>VLOOKUP(H2311,CODE_SHEET!$A$2:$G$151,4,FALSE)</f>
        <v>siderea</v>
      </c>
      <c r="K2311" s="1">
        <v>29</v>
      </c>
      <c r="L2311" s="1">
        <v>19</v>
      </c>
      <c r="M2311" s="1">
        <v>15</v>
      </c>
      <c r="N2311">
        <f t="shared" si="128"/>
        <v>1130.9733552923256</v>
      </c>
      <c r="O2311">
        <v>10</v>
      </c>
      <c r="P2311" t="s">
        <v>29</v>
      </c>
      <c r="Q2311" t="s">
        <v>30</v>
      </c>
      <c r="R2311">
        <v>20</v>
      </c>
      <c r="S2311">
        <v>0</v>
      </c>
      <c r="T2311">
        <v>30</v>
      </c>
      <c r="U2311">
        <v>0</v>
      </c>
      <c r="V2311">
        <v>0</v>
      </c>
      <c r="W2311">
        <v>5</v>
      </c>
      <c r="X2311">
        <f t="shared" ref="X2311:X2374" si="129">SUM(U2311:W2311)/100*N2311</f>
        <v>56.548667764616283</v>
      </c>
      <c r="Y2311">
        <f t="shared" ref="Y2311:Y2374" si="130">N2311-X2311</f>
        <v>1074.4246875277092</v>
      </c>
    </row>
    <row r="2312" spans="1:25">
      <c r="A2312">
        <v>2020</v>
      </c>
      <c r="B2312" t="s">
        <v>25</v>
      </c>
      <c r="C2312">
        <v>28</v>
      </c>
      <c r="D2312" t="s">
        <v>89</v>
      </c>
      <c r="E2312">
        <v>44</v>
      </c>
      <c r="F2312" t="s">
        <v>38</v>
      </c>
      <c r="G2312">
        <v>4</v>
      </c>
      <c r="H2312" t="s">
        <v>52</v>
      </c>
      <c r="I2312" t="str">
        <f>VLOOKUP(H2312,CODE_SHEET!$A$2:$G$151,3,FALSE)</f>
        <v>Dichocoenia</v>
      </c>
      <c r="J2312" t="str">
        <f>VLOOKUP(H2312,CODE_SHEET!$A$2:$G$151,4,FALSE)</f>
        <v>stokesii</v>
      </c>
      <c r="K2312" s="1">
        <v>12</v>
      </c>
      <c r="L2312" s="1">
        <v>11</v>
      </c>
      <c r="M2312" s="1">
        <v>20</v>
      </c>
      <c r="N2312">
        <f t="shared" si="128"/>
        <v>722.56631032565235</v>
      </c>
      <c r="O2312">
        <v>10</v>
      </c>
      <c r="P2312" t="s">
        <v>29</v>
      </c>
      <c r="Q2312" t="s">
        <v>30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f t="shared" si="129"/>
        <v>0</v>
      </c>
      <c r="Y2312">
        <f t="shared" si="130"/>
        <v>722.56631032565235</v>
      </c>
    </row>
    <row r="2313" spans="1:25">
      <c r="A2313">
        <v>2020</v>
      </c>
      <c r="B2313" t="s">
        <v>25</v>
      </c>
      <c r="C2313">
        <v>28</v>
      </c>
      <c r="D2313" t="s">
        <v>89</v>
      </c>
      <c r="E2313">
        <v>44</v>
      </c>
      <c r="F2313" t="s">
        <v>38</v>
      </c>
      <c r="G2313">
        <v>4</v>
      </c>
      <c r="H2313" t="s">
        <v>33</v>
      </c>
      <c r="I2313" t="str">
        <f>VLOOKUP(H2313,CODE_SHEET!$A$2:$G$151,3,FALSE)</f>
        <v>Agaricia</v>
      </c>
      <c r="J2313" t="str">
        <f>VLOOKUP(H2313,CODE_SHEET!$A$2:$G$151,4,FALSE)</f>
        <v>agaricites</v>
      </c>
      <c r="K2313" s="1">
        <v>40</v>
      </c>
      <c r="L2313" s="1">
        <v>20</v>
      </c>
      <c r="M2313" s="1">
        <v>15</v>
      </c>
      <c r="N2313">
        <f t="shared" si="128"/>
        <v>1413.7166941154069</v>
      </c>
      <c r="O2313">
        <v>10</v>
      </c>
      <c r="P2313" t="s">
        <v>29</v>
      </c>
      <c r="Q2313" t="s">
        <v>30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85</v>
      </c>
      <c r="X2313">
        <f t="shared" si="129"/>
        <v>1201.6591899980958</v>
      </c>
      <c r="Y2313">
        <f t="shared" si="130"/>
        <v>212.05750411731105</v>
      </c>
    </row>
    <row r="2314" spans="1:25">
      <c r="A2314">
        <v>2020</v>
      </c>
      <c r="B2314" t="s">
        <v>25</v>
      </c>
      <c r="C2314">
        <v>28</v>
      </c>
      <c r="D2314" t="s">
        <v>89</v>
      </c>
      <c r="E2314">
        <v>44</v>
      </c>
      <c r="F2314" t="s">
        <v>38</v>
      </c>
      <c r="G2314">
        <v>4</v>
      </c>
      <c r="H2314" t="s">
        <v>34</v>
      </c>
      <c r="I2314" t="str">
        <f>VLOOKUP(H2314,CODE_SHEET!$A$2:$G$151,3,FALSE)</f>
        <v>Orbicella</v>
      </c>
      <c r="J2314" t="str">
        <f>VLOOKUP(H2314,CODE_SHEET!$A$2:$G$151,4,FALSE)</f>
        <v>annularis</v>
      </c>
      <c r="K2314" s="1">
        <v>10</v>
      </c>
      <c r="L2314" s="1">
        <v>6</v>
      </c>
      <c r="M2314" s="1">
        <v>1</v>
      </c>
      <c r="N2314">
        <f t="shared" si="128"/>
        <v>25.132741228718345</v>
      </c>
      <c r="O2314">
        <v>10</v>
      </c>
      <c r="P2314" t="s">
        <v>29</v>
      </c>
      <c r="Q2314" t="s">
        <v>30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f t="shared" si="129"/>
        <v>0</v>
      </c>
      <c r="Y2314">
        <f t="shared" si="130"/>
        <v>25.132741228718345</v>
      </c>
    </row>
    <row r="2315" spans="1:25">
      <c r="A2315">
        <v>2020</v>
      </c>
      <c r="B2315" t="s">
        <v>25</v>
      </c>
      <c r="C2315">
        <v>28</v>
      </c>
      <c r="D2315" t="s">
        <v>89</v>
      </c>
      <c r="E2315">
        <v>44</v>
      </c>
      <c r="F2315" t="s">
        <v>38</v>
      </c>
      <c r="G2315">
        <v>4</v>
      </c>
      <c r="H2315" t="s">
        <v>39</v>
      </c>
      <c r="I2315" t="str">
        <f>VLOOKUP(H2315,CODE_SHEET!$A$2:$G$151,3,FALSE)</f>
        <v>Orbicella</v>
      </c>
      <c r="J2315" t="str">
        <f>VLOOKUP(H2315,CODE_SHEET!$A$2:$G$151,4,FALSE)</f>
        <v>faveolata</v>
      </c>
      <c r="K2315" s="1">
        <v>26</v>
      </c>
      <c r="L2315" s="1">
        <v>23</v>
      </c>
      <c r="M2315" s="1">
        <v>24</v>
      </c>
      <c r="N2315">
        <f t="shared" si="128"/>
        <v>1847.2564803107985</v>
      </c>
      <c r="O2315">
        <v>10</v>
      </c>
      <c r="P2315" t="s">
        <v>29</v>
      </c>
      <c r="Q2315" t="s">
        <v>30</v>
      </c>
      <c r="R2315">
        <v>5</v>
      </c>
      <c r="S2315">
        <v>0</v>
      </c>
      <c r="T2315">
        <v>0</v>
      </c>
      <c r="U2315">
        <v>0</v>
      </c>
      <c r="V2315">
        <v>0</v>
      </c>
      <c r="W2315">
        <v>5</v>
      </c>
      <c r="X2315">
        <f t="shared" si="129"/>
        <v>92.362824015539928</v>
      </c>
      <c r="Y2315">
        <f t="shared" si="130"/>
        <v>1754.8936562952586</v>
      </c>
    </row>
    <row r="2316" spans="1:25">
      <c r="A2316">
        <v>2020</v>
      </c>
      <c r="B2316" t="s">
        <v>25</v>
      </c>
      <c r="C2316">
        <v>28</v>
      </c>
      <c r="D2316" t="s">
        <v>89</v>
      </c>
      <c r="E2316">
        <v>44</v>
      </c>
      <c r="F2316" t="s">
        <v>38</v>
      </c>
      <c r="G2316">
        <v>4</v>
      </c>
      <c r="H2316" t="s">
        <v>39</v>
      </c>
      <c r="I2316" t="str">
        <f>VLOOKUP(H2316,CODE_SHEET!$A$2:$G$151,3,FALSE)</f>
        <v>Orbicella</v>
      </c>
      <c r="J2316" t="str">
        <f>VLOOKUP(H2316,CODE_SHEET!$A$2:$G$151,4,FALSE)</f>
        <v>faveolata</v>
      </c>
      <c r="K2316" s="1">
        <v>38</v>
      </c>
      <c r="L2316" s="1">
        <v>25</v>
      </c>
      <c r="M2316" s="1">
        <v>22</v>
      </c>
      <c r="N2316">
        <f t="shared" si="128"/>
        <v>2177.1237089377264</v>
      </c>
      <c r="O2316">
        <v>10</v>
      </c>
      <c r="P2316" t="s">
        <v>29</v>
      </c>
      <c r="Q2316" t="s">
        <v>30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f t="shared" si="129"/>
        <v>0</v>
      </c>
      <c r="Y2316">
        <f t="shared" si="130"/>
        <v>2177.1237089377264</v>
      </c>
    </row>
    <row r="2317" spans="1:25">
      <c r="A2317">
        <v>2020</v>
      </c>
      <c r="B2317" t="s">
        <v>25</v>
      </c>
      <c r="C2317">
        <v>28</v>
      </c>
      <c r="D2317" t="s">
        <v>89</v>
      </c>
      <c r="E2317">
        <v>44</v>
      </c>
      <c r="F2317" t="s">
        <v>38</v>
      </c>
      <c r="G2317">
        <v>4</v>
      </c>
      <c r="H2317" t="s">
        <v>39</v>
      </c>
      <c r="I2317" t="str">
        <f>VLOOKUP(H2317,CODE_SHEET!$A$2:$G$151,3,FALSE)</f>
        <v>Orbicella</v>
      </c>
      <c r="J2317" t="str">
        <f>VLOOKUP(H2317,CODE_SHEET!$A$2:$G$151,4,FALSE)</f>
        <v>faveolata</v>
      </c>
      <c r="K2317" s="1">
        <v>24</v>
      </c>
      <c r="L2317" s="1">
        <v>19</v>
      </c>
      <c r="M2317" s="1">
        <v>26</v>
      </c>
      <c r="N2317">
        <f t="shared" si="128"/>
        <v>1756.1502933566944</v>
      </c>
      <c r="O2317">
        <v>10</v>
      </c>
      <c r="P2317" t="s">
        <v>29</v>
      </c>
      <c r="Q2317" t="s">
        <v>30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f t="shared" si="129"/>
        <v>0</v>
      </c>
      <c r="Y2317">
        <f t="shared" si="130"/>
        <v>1756.1502933566944</v>
      </c>
    </row>
    <row r="2318" spans="1:25">
      <c r="A2318">
        <v>2020</v>
      </c>
      <c r="B2318" t="s">
        <v>25</v>
      </c>
      <c r="C2318">
        <v>28</v>
      </c>
      <c r="D2318" t="s">
        <v>89</v>
      </c>
      <c r="E2318">
        <v>44</v>
      </c>
      <c r="F2318" t="s">
        <v>38</v>
      </c>
      <c r="G2318">
        <v>4</v>
      </c>
      <c r="H2318" t="s">
        <v>33</v>
      </c>
      <c r="I2318" t="str">
        <f>VLOOKUP(H2318,CODE_SHEET!$A$2:$G$151,3,FALSE)</f>
        <v>Agaricia</v>
      </c>
      <c r="J2318" t="str">
        <f>VLOOKUP(H2318,CODE_SHEET!$A$2:$G$151,4,FALSE)</f>
        <v>agaricites</v>
      </c>
      <c r="K2318" s="1">
        <v>16</v>
      </c>
      <c r="L2318" s="1">
        <v>12</v>
      </c>
      <c r="M2318" s="1">
        <v>9</v>
      </c>
      <c r="N2318">
        <f t="shared" si="128"/>
        <v>395.84067435231395</v>
      </c>
      <c r="O2318">
        <v>10</v>
      </c>
      <c r="P2318" t="s">
        <v>29</v>
      </c>
      <c r="Q2318" t="s">
        <v>30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2</v>
      </c>
      <c r="X2318">
        <f t="shared" si="129"/>
        <v>7.9168134870462792</v>
      </c>
      <c r="Y2318">
        <f t="shared" si="130"/>
        <v>387.92386086526767</v>
      </c>
    </row>
    <row r="2319" spans="1:25">
      <c r="A2319">
        <v>2020</v>
      </c>
      <c r="B2319" t="s">
        <v>25</v>
      </c>
      <c r="C2319">
        <v>28</v>
      </c>
      <c r="D2319" t="s">
        <v>89</v>
      </c>
      <c r="E2319">
        <v>44</v>
      </c>
      <c r="F2319" t="s">
        <v>38</v>
      </c>
      <c r="G2319">
        <v>4</v>
      </c>
      <c r="H2319" t="s">
        <v>34</v>
      </c>
      <c r="I2319" t="str">
        <f>VLOOKUP(H2319,CODE_SHEET!$A$2:$G$151,3,FALSE)</f>
        <v>Orbicella</v>
      </c>
      <c r="J2319" t="str">
        <f>VLOOKUP(H2319,CODE_SHEET!$A$2:$G$151,4,FALSE)</f>
        <v>annularis</v>
      </c>
      <c r="K2319" s="1">
        <v>50</v>
      </c>
      <c r="L2319" s="1">
        <v>35</v>
      </c>
      <c r="M2319" s="1">
        <v>66</v>
      </c>
      <c r="N2319">
        <f t="shared" si="128"/>
        <v>8812.1673933193706</v>
      </c>
      <c r="O2319">
        <v>10</v>
      </c>
      <c r="P2319" t="s">
        <v>29</v>
      </c>
      <c r="Q2319" t="s">
        <v>30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60</v>
      </c>
      <c r="X2319">
        <f t="shared" si="129"/>
        <v>5287.3004359916222</v>
      </c>
      <c r="Y2319">
        <f t="shared" si="130"/>
        <v>3524.8669573277484</v>
      </c>
    </row>
    <row r="2320" spans="1:25">
      <c r="A2320">
        <v>2020</v>
      </c>
      <c r="B2320" t="s">
        <v>25</v>
      </c>
      <c r="C2320">
        <v>28</v>
      </c>
      <c r="D2320" t="s">
        <v>89</v>
      </c>
      <c r="E2320">
        <v>44</v>
      </c>
      <c r="F2320" t="s">
        <v>38</v>
      </c>
      <c r="G2320">
        <v>4</v>
      </c>
      <c r="H2320" t="s">
        <v>39</v>
      </c>
      <c r="I2320" t="str">
        <f>VLOOKUP(H2320,CODE_SHEET!$A$2:$G$151,3,FALSE)</f>
        <v>Orbicella</v>
      </c>
      <c r="J2320" t="str">
        <f>VLOOKUP(H2320,CODE_SHEET!$A$2:$G$151,4,FALSE)</f>
        <v>faveolata</v>
      </c>
      <c r="K2320" s="1">
        <v>25</v>
      </c>
      <c r="L2320" s="1">
        <v>17</v>
      </c>
      <c r="M2320" s="1">
        <v>5</v>
      </c>
      <c r="N2320">
        <f t="shared" si="128"/>
        <v>329.86722862692829</v>
      </c>
      <c r="O2320">
        <v>10</v>
      </c>
      <c r="P2320" t="s">
        <v>29</v>
      </c>
      <c r="Q2320" t="s">
        <v>30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20</v>
      </c>
      <c r="X2320">
        <f t="shared" si="129"/>
        <v>65.973445725385659</v>
      </c>
      <c r="Y2320">
        <f t="shared" si="130"/>
        <v>263.89378290154264</v>
      </c>
    </row>
    <row r="2321" spans="1:25">
      <c r="A2321">
        <v>2020</v>
      </c>
      <c r="B2321" t="s">
        <v>25</v>
      </c>
      <c r="C2321">
        <v>28</v>
      </c>
      <c r="D2321" t="s">
        <v>89</v>
      </c>
      <c r="E2321">
        <v>44</v>
      </c>
      <c r="F2321" t="s">
        <v>38</v>
      </c>
      <c r="G2321">
        <v>4</v>
      </c>
      <c r="H2321" t="s">
        <v>49</v>
      </c>
      <c r="I2321" t="str">
        <f>VLOOKUP(H2321,CODE_SHEET!$A$2:$G$151,3,FALSE)</f>
        <v xml:space="preserve">Stephanocoenia </v>
      </c>
      <c r="J2321" t="str">
        <f>VLOOKUP(H2321,CODE_SHEET!$A$2:$G$151,4,FALSE)</f>
        <v>intersepta</v>
      </c>
      <c r="K2321" s="1">
        <v>14</v>
      </c>
      <c r="L2321" s="1">
        <v>9</v>
      </c>
      <c r="M2321" s="1">
        <v>1</v>
      </c>
      <c r="N2321">
        <f t="shared" si="128"/>
        <v>36.128315516282619</v>
      </c>
      <c r="O2321">
        <v>10</v>
      </c>
      <c r="P2321" t="s">
        <v>29</v>
      </c>
      <c r="Q2321" t="s">
        <v>30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f t="shared" si="129"/>
        <v>0</v>
      </c>
      <c r="Y2321">
        <f t="shared" si="130"/>
        <v>36.128315516282619</v>
      </c>
    </row>
    <row r="2322" spans="1:25">
      <c r="A2322">
        <v>2020</v>
      </c>
      <c r="B2322" t="s">
        <v>25</v>
      </c>
      <c r="C2322">
        <v>28</v>
      </c>
      <c r="D2322" t="s">
        <v>89</v>
      </c>
      <c r="E2322">
        <v>44</v>
      </c>
      <c r="F2322" t="s">
        <v>38</v>
      </c>
      <c r="G2322">
        <v>4</v>
      </c>
      <c r="H2322" t="s">
        <v>40</v>
      </c>
      <c r="I2322" t="str">
        <f>VLOOKUP(H2322,CODE_SHEET!$A$2:$G$151,3,FALSE)</f>
        <v>Porites</v>
      </c>
      <c r="J2322" t="str">
        <f>VLOOKUP(H2322,CODE_SHEET!$A$2:$G$151,4,FALSE)</f>
        <v>furcata</v>
      </c>
      <c r="K2322" s="1">
        <v>20</v>
      </c>
      <c r="L2322" s="1">
        <v>12</v>
      </c>
      <c r="M2322" s="1">
        <v>9</v>
      </c>
      <c r="N2322">
        <f t="shared" si="128"/>
        <v>452.38934211693021</v>
      </c>
      <c r="O2322">
        <v>10</v>
      </c>
      <c r="P2322" t="s">
        <v>29</v>
      </c>
      <c r="Q2322" t="s">
        <v>30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40</v>
      </c>
      <c r="X2322">
        <f t="shared" si="129"/>
        <v>180.95573684677208</v>
      </c>
      <c r="Y2322">
        <f t="shared" si="130"/>
        <v>271.43360527015813</v>
      </c>
    </row>
    <row r="2323" spans="1:25">
      <c r="A2323">
        <v>2020</v>
      </c>
      <c r="B2323" t="s">
        <v>25</v>
      </c>
      <c r="C2323">
        <v>28</v>
      </c>
      <c r="D2323" t="s">
        <v>89</v>
      </c>
      <c r="E2323">
        <v>44</v>
      </c>
      <c r="F2323" t="s">
        <v>38</v>
      </c>
      <c r="G2323">
        <v>4</v>
      </c>
      <c r="H2323" t="s">
        <v>39</v>
      </c>
      <c r="I2323" t="str">
        <f>VLOOKUP(H2323,CODE_SHEET!$A$2:$G$151,3,FALSE)</f>
        <v>Orbicella</v>
      </c>
      <c r="J2323" t="str">
        <f>VLOOKUP(H2323,CODE_SHEET!$A$2:$G$151,4,FALSE)</f>
        <v>faveolata</v>
      </c>
      <c r="K2323" s="1">
        <v>140</v>
      </c>
      <c r="L2323" s="1">
        <v>80</v>
      </c>
      <c r="M2323" s="1">
        <v>50</v>
      </c>
      <c r="N2323">
        <f t="shared" si="128"/>
        <v>17278.75959474386</v>
      </c>
      <c r="O2323">
        <v>10</v>
      </c>
      <c r="P2323" t="s">
        <v>29</v>
      </c>
      <c r="Q2323" t="s">
        <v>30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20</v>
      </c>
      <c r="X2323">
        <f t="shared" si="129"/>
        <v>3455.7519189487721</v>
      </c>
      <c r="Y2323">
        <f t="shared" si="130"/>
        <v>13823.007675795088</v>
      </c>
    </row>
    <row r="2324" spans="1:25">
      <c r="A2324">
        <v>2020</v>
      </c>
      <c r="B2324" t="s">
        <v>25</v>
      </c>
      <c r="C2324">
        <v>28</v>
      </c>
      <c r="D2324" t="s">
        <v>89</v>
      </c>
      <c r="E2324">
        <v>44</v>
      </c>
      <c r="F2324" t="s">
        <v>38</v>
      </c>
      <c r="G2324">
        <v>4</v>
      </c>
      <c r="H2324" t="s">
        <v>33</v>
      </c>
      <c r="I2324" t="str">
        <f>VLOOKUP(H2324,CODE_SHEET!$A$2:$G$151,3,FALSE)</f>
        <v>Agaricia</v>
      </c>
      <c r="J2324" t="str">
        <f>VLOOKUP(H2324,CODE_SHEET!$A$2:$G$151,4,FALSE)</f>
        <v>agaricites</v>
      </c>
      <c r="K2324" s="1">
        <v>35</v>
      </c>
      <c r="L2324" s="1">
        <v>30</v>
      </c>
      <c r="M2324" s="1">
        <v>10</v>
      </c>
      <c r="N2324">
        <f t="shared" si="128"/>
        <v>1021.0176124166827</v>
      </c>
      <c r="O2324">
        <v>10</v>
      </c>
      <c r="P2324" t="s">
        <v>29</v>
      </c>
      <c r="Q2324" t="s">
        <v>30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40</v>
      </c>
      <c r="X2324">
        <f t="shared" si="129"/>
        <v>408.40704496667308</v>
      </c>
      <c r="Y2324">
        <f t="shared" si="130"/>
        <v>612.61056745000963</v>
      </c>
    </row>
    <row r="2325" spans="1:25">
      <c r="A2325">
        <v>2020</v>
      </c>
      <c r="B2325" t="s">
        <v>25</v>
      </c>
      <c r="C2325">
        <v>28</v>
      </c>
      <c r="D2325" t="s">
        <v>89</v>
      </c>
      <c r="E2325">
        <v>44</v>
      </c>
      <c r="F2325" t="s">
        <v>38</v>
      </c>
      <c r="G2325">
        <v>4</v>
      </c>
      <c r="H2325" t="s">
        <v>39</v>
      </c>
      <c r="I2325" t="str">
        <f>VLOOKUP(H2325,CODE_SHEET!$A$2:$G$151,3,FALSE)</f>
        <v>Orbicella</v>
      </c>
      <c r="J2325" t="str">
        <f>VLOOKUP(H2325,CODE_SHEET!$A$2:$G$151,4,FALSE)</f>
        <v>faveolata</v>
      </c>
      <c r="K2325" s="1">
        <v>26</v>
      </c>
      <c r="L2325" s="1">
        <v>20</v>
      </c>
      <c r="M2325" s="1">
        <v>28</v>
      </c>
      <c r="N2325">
        <f t="shared" si="128"/>
        <v>2023.185668911827</v>
      </c>
      <c r="O2325">
        <v>10</v>
      </c>
      <c r="P2325" t="s">
        <v>29</v>
      </c>
      <c r="Q2325" t="s">
        <v>30</v>
      </c>
      <c r="R2325">
        <v>15</v>
      </c>
      <c r="S2325">
        <v>0</v>
      </c>
      <c r="T2325">
        <v>0</v>
      </c>
      <c r="U2325">
        <v>0</v>
      </c>
      <c r="V2325">
        <v>0</v>
      </c>
      <c r="W2325">
        <v>15</v>
      </c>
      <c r="X2325">
        <f t="shared" si="129"/>
        <v>303.47785033677405</v>
      </c>
      <c r="Y2325">
        <f t="shared" si="130"/>
        <v>1719.7078185750529</v>
      </c>
    </row>
    <row r="2326" spans="1:25">
      <c r="A2326">
        <v>2020</v>
      </c>
      <c r="B2326" t="s">
        <v>25</v>
      </c>
      <c r="C2326">
        <v>28</v>
      </c>
      <c r="D2326" t="s">
        <v>89</v>
      </c>
      <c r="E2326">
        <v>44</v>
      </c>
      <c r="F2326" t="s">
        <v>38</v>
      </c>
      <c r="G2326">
        <v>4</v>
      </c>
      <c r="H2326" t="s">
        <v>37</v>
      </c>
      <c r="I2326" t="str">
        <f>VLOOKUP(H2326,CODE_SHEET!$A$2:$G$151,3,FALSE)</f>
        <v>Pseudodiploria</v>
      </c>
      <c r="J2326" t="str">
        <f>VLOOKUP(H2326,CODE_SHEET!$A$2:$G$151,4,FALSE)</f>
        <v>strigosa</v>
      </c>
      <c r="K2326" s="1">
        <v>40</v>
      </c>
      <c r="L2326" s="1">
        <v>35</v>
      </c>
      <c r="M2326" s="1">
        <v>40</v>
      </c>
      <c r="N2326">
        <f t="shared" si="128"/>
        <v>4712.3889803846896</v>
      </c>
      <c r="O2326">
        <v>10</v>
      </c>
      <c r="P2326" t="s">
        <v>29</v>
      </c>
      <c r="Q2326" t="s">
        <v>30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5</v>
      </c>
      <c r="X2326">
        <f t="shared" si="129"/>
        <v>235.61944901923448</v>
      </c>
      <c r="Y2326">
        <f t="shared" si="130"/>
        <v>4476.7695313654549</v>
      </c>
    </row>
    <row r="2327" spans="1:25">
      <c r="A2327">
        <v>2020</v>
      </c>
      <c r="B2327" t="s">
        <v>25</v>
      </c>
      <c r="C2327">
        <v>28</v>
      </c>
      <c r="D2327" t="s">
        <v>89</v>
      </c>
      <c r="E2327">
        <v>44</v>
      </c>
      <c r="F2327" t="s">
        <v>38</v>
      </c>
      <c r="G2327">
        <v>4</v>
      </c>
      <c r="H2327" t="s">
        <v>28</v>
      </c>
      <c r="I2327" t="str">
        <f>VLOOKUP(H2327,CODE_SHEET!$A$2:$G$151,3,FALSE)</f>
        <v>Porites</v>
      </c>
      <c r="J2327" t="str">
        <f>VLOOKUP(H2327,CODE_SHEET!$A$2:$G$151,4,FALSE)</f>
        <v>astreoides</v>
      </c>
      <c r="K2327" s="1">
        <v>10</v>
      </c>
      <c r="L2327" s="1">
        <v>8</v>
      </c>
      <c r="M2327" s="1">
        <v>3</v>
      </c>
      <c r="N2327">
        <f t="shared" si="128"/>
        <v>84.823001646924411</v>
      </c>
      <c r="O2327">
        <v>10</v>
      </c>
      <c r="P2327" t="s">
        <v>29</v>
      </c>
      <c r="Q2327" t="s">
        <v>30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f t="shared" si="129"/>
        <v>0</v>
      </c>
      <c r="Y2327">
        <f t="shared" si="130"/>
        <v>84.823001646924411</v>
      </c>
    </row>
    <row r="2328" spans="1:25">
      <c r="A2328">
        <v>2020</v>
      </c>
      <c r="B2328" t="s">
        <v>25</v>
      </c>
      <c r="C2328">
        <v>28</v>
      </c>
      <c r="D2328" t="s">
        <v>89</v>
      </c>
      <c r="E2328">
        <v>44</v>
      </c>
      <c r="F2328" t="s">
        <v>38</v>
      </c>
      <c r="G2328">
        <v>4</v>
      </c>
      <c r="H2328" t="s">
        <v>39</v>
      </c>
      <c r="I2328" t="str">
        <f>VLOOKUP(H2328,CODE_SHEET!$A$2:$G$151,3,FALSE)</f>
        <v>Orbicella</v>
      </c>
      <c r="J2328" t="str">
        <f>VLOOKUP(H2328,CODE_SHEET!$A$2:$G$151,4,FALSE)</f>
        <v>faveolata</v>
      </c>
      <c r="K2328" s="1">
        <v>45</v>
      </c>
      <c r="L2328" s="1">
        <v>35</v>
      </c>
      <c r="M2328" s="1">
        <v>30</v>
      </c>
      <c r="N2328">
        <f t="shared" si="128"/>
        <v>3769.9111843077517</v>
      </c>
      <c r="O2328">
        <v>10</v>
      </c>
      <c r="P2328" t="s">
        <v>29</v>
      </c>
      <c r="Q2328" t="s">
        <v>30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10</v>
      </c>
      <c r="X2328">
        <f t="shared" si="129"/>
        <v>376.9911184307752</v>
      </c>
      <c r="Y2328">
        <f t="shared" si="130"/>
        <v>3392.9200658769764</v>
      </c>
    </row>
    <row r="2329" spans="1:25">
      <c r="A2329">
        <v>2020</v>
      </c>
      <c r="B2329" t="s">
        <v>25</v>
      </c>
      <c r="C2329">
        <v>28</v>
      </c>
      <c r="D2329" t="s">
        <v>89</v>
      </c>
      <c r="E2329">
        <v>44</v>
      </c>
      <c r="F2329" t="s">
        <v>38</v>
      </c>
      <c r="G2329">
        <v>4</v>
      </c>
      <c r="H2329" t="s">
        <v>33</v>
      </c>
      <c r="I2329" t="str">
        <f>VLOOKUP(H2329,CODE_SHEET!$A$2:$G$151,3,FALSE)</f>
        <v>Agaricia</v>
      </c>
      <c r="J2329" t="str">
        <f>VLOOKUP(H2329,CODE_SHEET!$A$2:$G$151,4,FALSE)</f>
        <v>agaricites</v>
      </c>
      <c r="K2329" s="1">
        <v>18</v>
      </c>
      <c r="L2329" s="1">
        <v>13</v>
      </c>
      <c r="M2329" s="1">
        <v>13</v>
      </c>
      <c r="N2329">
        <f t="shared" si="128"/>
        <v>633.03091969834327</v>
      </c>
      <c r="O2329">
        <v>10</v>
      </c>
      <c r="P2329" t="s">
        <v>29</v>
      </c>
      <c r="Q2329" t="s">
        <v>30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f t="shared" si="129"/>
        <v>0</v>
      </c>
      <c r="Y2329">
        <f t="shared" si="130"/>
        <v>633.03091969834327</v>
      </c>
    </row>
    <row r="2330" spans="1:25">
      <c r="A2330">
        <v>2020</v>
      </c>
      <c r="B2330" t="s">
        <v>25</v>
      </c>
      <c r="C2330">
        <v>28</v>
      </c>
      <c r="D2330" t="s">
        <v>89</v>
      </c>
      <c r="E2330">
        <v>44</v>
      </c>
      <c r="F2330" t="s">
        <v>38</v>
      </c>
      <c r="G2330">
        <v>4</v>
      </c>
      <c r="H2330" t="s">
        <v>39</v>
      </c>
      <c r="I2330" t="str">
        <f>VLOOKUP(H2330,CODE_SHEET!$A$2:$G$151,3,FALSE)</f>
        <v>Orbicella</v>
      </c>
      <c r="J2330" t="str">
        <f>VLOOKUP(H2330,CODE_SHEET!$A$2:$G$151,4,FALSE)</f>
        <v>faveolata</v>
      </c>
      <c r="K2330" s="1">
        <v>60</v>
      </c>
      <c r="L2330" s="1">
        <v>35</v>
      </c>
      <c r="M2330" s="1">
        <v>70</v>
      </c>
      <c r="N2330">
        <f t="shared" si="128"/>
        <v>10445.795573186062</v>
      </c>
      <c r="O2330">
        <v>10</v>
      </c>
      <c r="P2330" t="s">
        <v>29</v>
      </c>
      <c r="Q2330" t="s">
        <v>30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f t="shared" si="129"/>
        <v>0</v>
      </c>
      <c r="Y2330">
        <f t="shared" si="130"/>
        <v>10445.795573186062</v>
      </c>
    </row>
    <row r="2331" spans="1:25">
      <c r="A2331">
        <v>2020</v>
      </c>
      <c r="B2331" t="s">
        <v>25</v>
      </c>
      <c r="C2331">
        <v>28</v>
      </c>
      <c r="D2331" t="s">
        <v>89</v>
      </c>
      <c r="E2331">
        <v>44</v>
      </c>
      <c r="F2331" t="s">
        <v>38</v>
      </c>
      <c r="G2331">
        <v>4</v>
      </c>
      <c r="H2331" t="s">
        <v>28</v>
      </c>
      <c r="I2331" t="str">
        <f>VLOOKUP(H2331,CODE_SHEET!$A$2:$G$151,3,FALSE)</f>
        <v>Porites</v>
      </c>
      <c r="J2331" t="str">
        <f>VLOOKUP(H2331,CODE_SHEET!$A$2:$G$151,4,FALSE)</f>
        <v>astreoides</v>
      </c>
      <c r="K2331" s="1">
        <v>10</v>
      </c>
      <c r="L2331" s="1">
        <v>9</v>
      </c>
      <c r="M2331" s="1">
        <v>5</v>
      </c>
      <c r="N2331">
        <f t="shared" si="128"/>
        <v>149.22565104551518</v>
      </c>
      <c r="O2331">
        <v>10</v>
      </c>
      <c r="P2331" t="s">
        <v>29</v>
      </c>
      <c r="Q2331" t="s">
        <v>30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f t="shared" si="129"/>
        <v>0</v>
      </c>
      <c r="Y2331">
        <f t="shared" si="130"/>
        <v>149.22565104551518</v>
      </c>
    </row>
    <row r="2332" spans="1:25">
      <c r="A2332">
        <v>2020</v>
      </c>
      <c r="B2332" t="s">
        <v>25</v>
      </c>
      <c r="C2332">
        <v>28</v>
      </c>
      <c r="D2332" t="s">
        <v>89</v>
      </c>
      <c r="E2332">
        <v>44</v>
      </c>
      <c r="F2332" t="s">
        <v>38</v>
      </c>
      <c r="G2332">
        <v>4</v>
      </c>
      <c r="H2332" t="s">
        <v>33</v>
      </c>
      <c r="I2332" t="str">
        <f>VLOOKUP(H2332,CODE_SHEET!$A$2:$G$151,3,FALSE)</f>
        <v>Agaricia</v>
      </c>
      <c r="J2332" t="str">
        <f>VLOOKUP(H2332,CODE_SHEET!$A$2:$G$151,4,FALSE)</f>
        <v>agaricites</v>
      </c>
      <c r="K2332" s="1">
        <v>12</v>
      </c>
      <c r="L2332" s="1">
        <v>8</v>
      </c>
      <c r="M2332" s="1">
        <v>1</v>
      </c>
      <c r="N2332">
        <f t="shared" si="128"/>
        <v>31.415926535897931</v>
      </c>
      <c r="O2332">
        <v>10</v>
      </c>
      <c r="P2332" t="s">
        <v>29</v>
      </c>
      <c r="Q2332" t="s">
        <v>30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f t="shared" si="129"/>
        <v>0</v>
      </c>
      <c r="Y2332">
        <f t="shared" si="130"/>
        <v>31.415926535897931</v>
      </c>
    </row>
    <row r="2333" spans="1:25">
      <c r="A2333">
        <v>2020</v>
      </c>
      <c r="B2333" t="s">
        <v>25</v>
      </c>
      <c r="C2333">
        <v>28</v>
      </c>
      <c r="D2333" t="s">
        <v>89</v>
      </c>
      <c r="E2333">
        <v>44</v>
      </c>
      <c r="F2333" t="s">
        <v>38</v>
      </c>
      <c r="G2333">
        <v>4</v>
      </c>
      <c r="H2333" t="s">
        <v>33</v>
      </c>
      <c r="I2333" t="str">
        <f>VLOOKUP(H2333,CODE_SHEET!$A$2:$G$151,3,FALSE)</f>
        <v>Agaricia</v>
      </c>
      <c r="J2333" t="str">
        <f>VLOOKUP(H2333,CODE_SHEET!$A$2:$G$151,4,FALSE)</f>
        <v>agaricites</v>
      </c>
      <c r="K2333" s="1">
        <v>19</v>
      </c>
      <c r="L2333" s="1">
        <v>4</v>
      </c>
      <c r="M2333" s="1">
        <v>2</v>
      </c>
      <c r="N2333">
        <f t="shared" si="128"/>
        <v>72.256631032565238</v>
      </c>
      <c r="O2333">
        <v>10</v>
      </c>
      <c r="P2333" t="s">
        <v>29</v>
      </c>
      <c r="Q2333" t="s">
        <v>30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f t="shared" si="129"/>
        <v>0</v>
      </c>
      <c r="Y2333">
        <f t="shared" si="130"/>
        <v>72.256631032565238</v>
      </c>
    </row>
    <row r="2334" spans="1:25">
      <c r="A2334">
        <v>2020</v>
      </c>
      <c r="B2334" t="s">
        <v>25</v>
      </c>
      <c r="C2334">
        <v>28</v>
      </c>
      <c r="D2334" t="s">
        <v>89</v>
      </c>
      <c r="E2334">
        <v>44</v>
      </c>
      <c r="F2334" t="s">
        <v>38</v>
      </c>
      <c r="G2334">
        <v>4</v>
      </c>
      <c r="H2334" t="s">
        <v>28</v>
      </c>
      <c r="I2334" t="str">
        <f>VLOOKUP(H2334,CODE_SHEET!$A$2:$G$151,3,FALSE)</f>
        <v>Porites</v>
      </c>
      <c r="J2334" t="str">
        <f>VLOOKUP(H2334,CODE_SHEET!$A$2:$G$151,4,FALSE)</f>
        <v>astreoides</v>
      </c>
      <c r="K2334" s="1">
        <v>11</v>
      </c>
      <c r="L2334" s="1">
        <v>10</v>
      </c>
      <c r="M2334" s="1">
        <v>3</v>
      </c>
      <c r="N2334">
        <f t="shared" si="128"/>
        <v>98.960168588078474</v>
      </c>
      <c r="O2334">
        <v>10</v>
      </c>
      <c r="P2334" t="s">
        <v>29</v>
      </c>
      <c r="Q2334" t="s">
        <v>30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30</v>
      </c>
      <c r="X2334">
        <f t="shared" si="129"/>
        <v>29.688050576423542</v>
      </c>
      <c r="Y2334">
        <f t="shared" si="130"/>
        <v>69.272118011654925</v>
      </c>
    </row>
    <row r="2335" spans="1:25">
      <c r="A2335">
        <v>2020</v>
      </c>
      <c r="B2335" t="s">
        <v>25</v>
      </c>
      <c r="C2335">
        <v>28</v>
      </c>
      <c r="D2335" t="s">
        <v>89</v>
      </c>
      <c r="E2335">
        <v>44</v>
      </c>
      <c r="F2335" t="s">
        <v>38</v>
      </c>
      <c r="G2335">
        <v>4</v>
      </c>
      <c r="H2335" t="s">
        <v>28</v>
      </c>
      <c r="I2335" t="str">
        <f>VLOOKUP(H2335,CODE_SHEET!$A$2:$G$151,3,FALSE)</f>
        <v>Porites</v>
      </c>
      <c r="J2335" t="str">
        <f>VLOOKUP(H2335,CODE_SHEET!$A$2:$G$151,4,FALSE)</f>
        <v>astreoides</v>
      </c>
      <c r="K2335" s="1">
        <v>13</v>
      </c>
      <c r="L2335" s="1">
        <v>10</v>
      </c>
      <c r="M2335" s="1">
        <v>5</v>
      </c>
      <c r="N2335">
        <f t="shared" si="128"/>
        <v>180.64157758141312</v>
      </c>
      <c r="O2335">
        <v>10</v>
      </c>
      <c r="P2335" t="s">
        <v>29</v>
      </c>
      <c r="Q2335" t="s">
        <v>30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f t="shared" si="129"/>
        <v>0</v>
      </c>
      <c r="Y2335">
        <f t="shared" si="130"/>
        <v>180.64157758141312</v>
      </c>
    </row>
    <row r="2336" spans="1:25">
      <c r="A2336">
        <v>2020</v>
      </c>
      <c r="B2336" t="s">
        <v>25</v>
      </c>
      <c r="C2336">
        <v>28</v>
      </c>
      <c r="D2336" t="s">
        <v>89</v>
      </c>
      <c r="E2336">
        <v>44</v>
      </c>
      <c r="F2336" t="s">
        <v>38</v>
      </c>
      <c r="G2336">
        <v>4</v>
      </c>
      <c r="H2336" t="s">
        <v>28</v>
      </c>
      <c r="I2336" t="str">
        <f>VLOOKUP(H2336,CODE_SHEET!$A$2:$G$151,3,FALSE)</f>
        <v>Porites</v>
      </c>
      <c r="J2336" t="str">
        <f>VLOOKUP(H2336,CODE_SHEET!$A$2:$G$151,4,FALSE)</f>
        <v>astreoides</v>
      </c>
      <c r="K2336" s="1">
        <v>20</v>
      </c>
      <c r="L2336" s="1">
        <v>24</v>
      </c>
      <c r="M2336" s="1">
        <v>10</v>
      </c>
      <c r="N2336">
        <f t="shared" si="128"/>
        <v>691.15038378975441</v>
      </c>
      <c r="O2336">
        <v>10</v>
      </c>
      <c r="P2336" t="s">
        <v>29</v>
      </c>
      <c r="Q2336" t="s">
        <v>30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f t="shared" si="129"/>
        <v>0</v>
      </c>
      <c r="Y2336">
        <f t="shared" si="130"/>
        <v>691.15038378975441</v>
      </c>
    </row>
    <row r="2337" spans="1:25">
      <c r="A2337">
        <v>2020</v>
      </c>
      <c r="B2337" t="s">
        <v>25</v>
      </c>
      <c r="C2337">
        <v>28</v>
      </c>
      <c r="D2337" t="s">
        <v>89</v>
      </c>
      <c r="E2337">
        <v>44</v>
      </c>
      <c r="F2337" t="s">
        <v>38</v>
      </c>
      <c r="G2337">
        <v>4</v>
      </c>
      <c r="H2337" t="s">
        <v>28</v>
      </c>
      <c r="I2337" t="str">
        <f>VLOOKUP(H2337,CODE_SHEET!$A$2:$G$151,3,FALSE)</f>
        <v>Porites</v>
      </c>
      <c r="J2337" t="str">
        <f>VLOOKUP(H2337,CODE_SHEET!$A$2:$G$151,4,FALSE)</f>
        <v>astreoides</v>
      </c>
      <c r="K2337" s="1">
        <v>26</v>
      </c>
      <c r="L2337" s="1">
        <v>22</v>
      </c>
      <c r="M2337" s="1">
        <v>18</v>
      </c>
      <c r="N2337">
        <f t="shared" si="128"/>
        <v>1357.1680263507906</v>
      </c>
      <c r="O2337">
        <v>10</v>
      </c>
      <c r="P2337" t="s">
        <v>29</v>
      </c>
      <c r="Q2337" t="s">
        <v>30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f t="shared" si="129"/>
        <v>0</v>
      </c>
      <c r="Y2337">
        <f t="shared" si="130"/>
        <v>1357.1680263507906</v>
      </c>
    </row>
    <row r="2338" spans="1:25">
      <c r="A2338">
        <v>2020</v>
      </c>
      <c r="B2338" t="s">
        <v>25</v>
      </c>
      <c r="C2338">
        <v>28</v>
      </c>
      <c r="D2338" t="s">
        <v>89</v>
      </c>
      <c r="E2338">
        <v>44</v>
      </c>
      <c r="F2338" t="s">
        <v>38</v>
      </c>
      <c r="G2338">
        <v>4</v>
      </c>
      <c r="H2338" t="s">
        <v>49</v>
      </c>
      <c r="I2338" t="str">
        <f>VLOOKUP(H2338,CODE_SHEET!$A$2:$G$151,3,FALSE)</f>
        <v xml:space="preserve">Stephanocoenia </v>
      </c>
      <c r="J2338" t="str">
        <f>VLOOKUP(H2338,CODE_SHEET!$A$2:$G$151,4,FALSE)</f>
        <v>intersepta</v>
      </c>
      <c r="K2338" s="1">
        <v>11</v>
      </c>
      <c r="L2338" s="1">
        <v>9</v>
      </c>
      <c r="M2338" s="1">
        <v>1</v>
      </c>
      <c r="N2338">
        <f t="shared" si="128"/>
        <v>31.415926535897931</v>
      </c>
      <c r="O2338">
        <v>10</v>
      </c>
      <c r="P2338" t="s">
        <v>29</v>
      </c>
      <c r="Q2338" t="s">
        <v>30</v>
      </c>
      <c r="R2338">
        <v>5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f t="shared" si="129"/>
        <v>0</v>
      </c>
      <c r="Y2338">
        <f t="shared" si="130"/>
        <v>31.415926535897931</v>
      </c>
    </row>
    <row r="2339" spans="1:25">
      <c r="A2339">
        <v>2020</v>
      </c>
      <c r="B2339" t="s">
        <v>25</v>
      </c>
      <c r="C2339">
        <v>28</v>
      </c>
      <c r="D2339" t="s">
        <v>89</v>
      </c>
      <c r="E2339">
        <v>44</v>
      </c>
      <c r="F2339" t="s">
        <v>38</v>
      </c>
      <c r="G2339">
        <v>4</v>
      </c>
      <c r="H2339" t="s">
        <v>49</v>
      </c>
      <c r="I2339" t="str">
        <f>VLOOKUP(H2339,CODE_SHEET!$A$2:$G$151,3,FALSE)</f>
        <v xml:space="preserve">Stephanocoenia </v>
      </c>
      <c r="J2339" t="str">
        <f>VLOOKUP(H2339,CODE_SHEET!$A$2:$G$151,4,FALSE)</f>
        <v>intersepta</v>
      </c>
      <c r="K2339" s="1">
        <v>10</v>
      </c>
      <c r="L2339" s="1">
        <v>10</v>
      </c>
      <c r="M2339" s="1">
        <v>1</v>
      </c>
      <c r="N2339">
        <f t="shared" si="128"/>
        <v>31.415926535897931</v>
      </c>
      <c r="O2339">
        <v>10</v>
      </c>
      <c r="P2339" t="s">
        <v>29</v>
      </c>
      <c r="Q2339" t="s">
        <v>30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f t="shared" si="129"/>
        <v>0</v>
      </c>
      <c r="Y2339">
        <f t="shared" si="130"/>
        <v>31.415926535897931</v>
      </c>
    </row>
    <row r="2340" spans="1:25">
      <c r="A2340">
        <v>2020</v>
      </c>
      <c r="B2340" t="s">
        <v>25</v>
      </c>
      <c r="C2340">
        <v>28</v>
      </c>
      <c r="D2340" t="s">
        <v>89</v>
      </c>
      <c r="E2340">
        <v>44</v>
      </c>
      <c r="F2340" t="s">
        <v>38</v>
      </c>
      <c r="G2340">
        <v>4</v>
      </c>
      <c r="H2340" t="s">
        <v>31</v>
      </c>
      <c r="I2340" t="str">
        <f>VLOOKUP(H2340,CODE_SHEET!$A$2:$G$151,3,FALSE)</f>
        <v>Siderastrea</v>
      </c>
      <c r="J2340" t="str">
        <f>VLOOKUP(H2340,CODE_SHEET!$A$2:$G$151,4,FALSE)</f>
        <v>siderea</v>
      </c>
      <c r="K2340" s="1">
        <v>18</v>
      </c>
      <c r="L2340" s="1">
        <v>13</v>
      </c>
      <c r="M2340" s="1">
        <v>3</v>
      </c>
      <c r="N2340">
        <f t="shared" si="128"/>
        <v>146.0840583919254</v>
      </c>
      <c r="O2340">
        <v>10</v>
      </c>
      <c r="P2340" t="s">
        <v>29</v>
      </c>
      <c r="Q2340" t="s">
        <v>30</v>
      </c>
      <c r="R2340">
        <v>0</v>
      </c>
      <c r="S2340">
        <v>0</v>
      </c>
      <c r="T2340">
        <v>95</v>
      </c>
      <c r="U2340">
        <v>0</v>
      </c>
      <c r="V2340">
        <v>0</v>
      </c>
      <c r="W2340">
        <v>0</v>
      </c>
      <c r="X2340">
        <f t="shared" si="129"/>
        <v>0</v>
      </c>
      <c r="Y2340">
        <f t="shared" si="130"/>
        <v>146.0840583919254</v>
      </c>
    </row>
    <row r="2341" spans="1:25">
      <c r="A2341">
        <v>2020</v>
      </c>
      <c r="B2341" t="s">
        <v>25</v>
      </c>
      <c r="C2341">
        <v>28</v>
      </c>
      <c r="D2341" t="s">
        <v>89</v>
      </c>
      <c r="E2341">
        <v>44</v>
      </c>
      <c r="F2341" t="s">
        <v>38</v>
      </c>
      <c r="G2341">
        <v>4</v>
      </c>
      <c r="H2341" t="s">
        <v>37</v>
      </c>
      <c r="I2341" t="str">
        <f>VLOOKUP(H2341,CODE_SHEET!$A$2:$G$151,3,FALSE)</f>
        <v>Pseudodiploria</v>
      </c>
      <c r="J2341" t="str">
        <f>VLOOKUP(H2341,CODE_SHEET!$A$2:$G$151,4,FALSE)</f>
        <v>strigosa</v>
      </c>
      <c r="K2341" s="1">
        <v>10</v>
      </c>
      <c r="L2341" s="1">
        <v>9</v>
      </c>
      <c r="M2341" s="1">
        <v>2</v>
      </c>
      <c r="N2341">
        <f t="shared" si="128"/>
        <v>59.690260418206066</v>
      </c>
      <c r="O2341">
        <v>10</v>
      </c>
      <c r="P2341" t="s">
        <v>29</v>
      </c>
      <c r="Q2341" t="s">
        <v>30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f t="shared" si="129"/>
        <v>0</v>
      </c>
      <c r="Y2341">
        <f t="shared" si="130"/>
        <v>59.690260418206066</v>
      </c>
    </row>
    <row r="2342" spans="1:25">
      <c r="A2342">
        <v>2020</v>
      </c>
      <c r="B2342" t="s">
        <v>25</v>
      </c>
      <c r="C2342">
        <v>28</v>
      </c>
      <c r="D2342" t="s">
        <v>89</v>
      </c>
      <c r="E2342">
        <v>44</v>
      </c>
      <c r="F2342" t="s">
        <v>38</v>
      </c>
      <c r="G2342">
        <v>4</v>
      </c>
      <c r="H2342" t="s">
        <v>33</v>
      </c>
      <c r="I2342" t="str">
        <f>VLOOKUP(H2342,CODE_SHEET!$A$2:$G$151,3,FALSE)</f>
        <v>Agaricia</v>
      </c>
      <c r="J2342" t="str">
        <f>VLOOKUP(H2342,CODE_SHEET!$A$2:$G$151,4,FALSE)</f>
        <v>agaricites</v>
      </c>
      <c r="K2342" s="1">
        <v>12</v>
      </c>
      <c r="L2342" s="1">
        <v>11</v>
      </c>
      <c r="M2342" s="1">
        <v>8</v>
      </c>
      <c r="N2342">
        <f t="shared" si="128"/>
        <v>289.02652413026095</v>
      </c>
      <c r="O2342">
        <v>10</v>
      </c>
      <c r="P2342" t="s">
        <v>29</v>
      </c>
      <c r="Q2342" t="s">
        <v>30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40</v>
      </c>
      <c r="X2342">
        <f t="shared" si="129"/>
        <v>115.61060965210439</v>
      </c>
      <c r="Y2342">
        <f t="shared" si="130"/>
        <v>173.41591447815657</v>
      </c>
    </row>
    <row r="2343" spans="1:25">
      <c r="A2343">
        <v>2020</v>
      </c>
      <c r="B2343" t="s">
        <v>25</v>
      </c>
      <c r="C2343">
        <v>28</v>
      </c>
      <c r="D2343" t="s">
        <v>89</v>
      </c>
      <c r="E2343">
        <v>44</v>
      </c>
      <c r="F2343" t="s">
        <v>38</v>
      </c>
      <c r="G2343">
        <v>4</v>
      </c>
      <c r="H2343" t="s">
        <v>28</v>
      </c>
      <c r="I2343" t="str">
        <f>VLOOKUP(H2343,CODE_SHEET!$A$2:$G$151,3,FALSE)</f>
        <v>Porites</v>
      </c>
      <c r="J2343" t="str">
        <f>VLOOKUP(H2343,CODE_SHEET!$A$2:$G$151,4,FALSE)</f>
        <v>astreoides</v>
      </c>
      <c r="K2343" s="1">
        <v>11</v>
      </c>
      <c r="L2343" s="1">
        <v>9</v>
      </c>
      <c r="M2343" s="1">
        <v>10</v>
      </c>
      <c r="N2343">
        <f t="shared" ref="N2343:N2406" si="131">PI()*(K2343/2)*M2343+PI()*(L2343/2)*M2343</f>
        <v>314.15926535897927</v>
      </c>
      <c r="O2343">
        <v>10</v>
      </c>
      <c r="P2343" t="s">
        <v>29</v>
      </c>
      <c r="Q2343" t="s">
        <v>30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60</v>
      </c>
      <c r="X2343">
        <f t="shared" si="129"/>
        <v>188.49555921538754</v>
      </c>
      <c r="Y2343">
        <f t="shared" si="130"/>
        <v>125.66370614359172</v>
      </c>
    </row>
    <row r="2344" spans="1:25">
      <c r="A2344">
        <v>2020</v>
      </c>
      <c r="B2344" t="s">
        <v>25</v>
      </c>
      <c r="C2344">
        <v>28</v>
      </c>
      <c r="D2344" t="s">
        <v>89</v>
      </c>
      <c r="E2344">
        <v>44</v>
      </c>
      <c r="F2344" t="s">
        <v>38</v>
      </c>
      <c r="G2344">
        <v>4</v>
      </c>
      <c r="H2344" t="s">
        <v>33</v>
      </c>
      <c r="I2344" t="str">
        <f>VLOOKUP(H2344,CODE_SHEET!$A$2:$G$151,3,FALSE)</f>
        <v>Agaricia</v>
      </c>
      <c r="J2344" t="str">
        <f>VLOOKUP(H2344,CODE_SHEET!$A$2:$G$151,4,FALSE)</f>
        <v>agaricites</v>
      </c>
      <c r="K2344" s="1">
        <v>10</v>
      </c>
      <c r="L2344" s="1">
        <v>8</v>
      </c>
      <c r="M2344" s="1">
        <v>4</v>
      </c>
      <c r="N2344">
        <f t="shared" si="131"/>
        <v>113.09733552923255</v>
      </c>
      <c r="O2344">
        <v>10</v>
      </c>
      <c r="P2344" t="s">
        <v>29</v>
      </c>
      <c r="Q2344" t="s">
        <v>30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f t="shared" si="129"/>
        <v>0</v>
      </c>
      <c r="Y2344">
        <f t="shared" si="130"/>
        <v>113.09733552923255</v>
      </c>
    </row>
    <row r="2345" spans="1:25">
      <c r="A2345">
        <v>2020</v>
      </c>
      <c r="B2345" t="s">
        <v>25</v>
      </c>
      <c r="C2345">
        <v>28</v>
      </c>
      <c r="D2345" t="s">
        <v>89</v>
      </c>
      <c r="E2345">
        <v>44</v>
      </c>
      <c r="F2345" t="s">
        <v>38</v>
      </c>
      <c r="G2345">
        <v>4</v>
      </c>
      <c r="H2345" t="s">
        <v>33</v>
      </c>
      <c r="I2345" t="str">
        <f>VLOOKUP(H2345,CODE_SHEET!$A$2:$G$151,3,FALSE)</f>
        <v>Agaricia</v>
      </c>
      <c r="J2345" t="str">
        <f>VLOOKUP(H2345,CODE_SHEET!$A$2:$G$151,4,FALSE)</f>
        <v>agaricites</v>
      </c>
      <c r="K2345" s="1">
        <v>13</v>
      </c>
      <c r="L2345" s="1">
        <v>9</v>
      </c>
      <c r="M2345" s="1">
        <v>2</v>
      </c>
      <c r="N2345">
        <f t="shared" si="131"/>
        <v>69.115038378975456</v>
      </c>
      <c r="O2345">
        <v>10</v>
      </c>
      <c r="P2345" t="s">
        <v>29</v>
      </c>
      <c r="Q2345" t="s">
        <v>30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f t="shared" si="129"/>
        <v>0</v>
      </c>
      <c r="Y2345">
        <f t="shared" si="130"/>
        <v>69.115038378975456</v>
      </c>
    </row>
    <row r="2346" spans="1:25">
      <c r="A2346">
        <v>2020</v>
      </c>
      <c r="B2346" t="s">
        <v>25</v>
      </c>
      <c r="C2346">
        <v>28</v>
      </c>
      <c r="D2346" t="s">
        <v>89</v>
      </c>
      <c r="E2346">
        <v>44</v>
      </c>
      <c r="F2346" t="s">
        <v>38</v>
      </c>
      <c r="G2346">
        <v>4</v>
      </c>
      <c r="H2346" t="s">
        <v>39</v>
      </c>
      <c r="I2346" t="str">
        <f>VLOOKUP(H2346,CODE_SHEET!$A$2:$G$151,3,FALSE)</f>
        <v>Orbicella</v>
      </c>
      <c r="J2346" t="str">
        <f>VLOOKUP(H2346,CODE_SHEET!$A$2:$G$151,4,FALSE)</f>
        <v>faveolata</v>
      </c>
      <c r="K2346" s="1">
        <v>40</v>
      </c>
      <c r="L2346" s="1">
        <v>25</v>
      </c>
      <c r="M2346" s="1">
        <v>20</v>
      </c>
      <c r="N2346">
        <f t="shared" si="131"/>
        <v>2042.0352248333656</v>
      </c>
      <c r="O2346">
        <v>10</v>
      </c>
      <c r="P2346" t="s">
        <v>29</v>
      </c>
      <c r="Q2346" t="s">
        <v>30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f t="shared" si="129"/>
        <v>0</v>
      </c>
      <c r="Y2346">
        <f t="shared" si="130"/>
        <v>2042.0352248333656</v>
      </c>
    </row>
    <row r="2347" spans="1:25">
      <c r="A2347">
        <v>2020</v>
      </c>
      <c r="B2347" t="s">
        <v>25</v>
      </c>
      <c r="C2347">
        <v>28</v>
      </c>
      <c r="D2347" t="s">
        <v>89</v>
      </c>
      <c r="E2347">
        <v>44</v>
      </c>
      <c r="F2347" t="s">
        <v>38</v>
      </c>
      <c r="G2347">
        <v>4</v>
      </c>
      <c r="H2347" t="s">
        <v>52</v>
      </c>
      <c r="I2347" t="str">
        <f>VLOOKUP(H2347,CODE_SHEET!$A$2:$G$151,3,FALSE)</f>
        <v>Dichocoenia</v>
      </c>
      <c r="J2347" t="str">
        <f>VLOOKUP(H2347,CODE_SHEET!$A$2:$G$151,4,FALSE)</f>
        <v>stokesii</v>
      </c>
      <c r="K2347" s="1">
        <v>10</v>
      </c>
      <c r="L2347" s="1">
        <v>12</v>
      </c>
      <c r="M2347" s="1">
        <v>8</v>
      </c>
      <c r="N2347">
        <f t="shared" si="131"/>
        <v>276.46015351590177</v>
      </c>
      <c r="O2347">
        <v>10</v>
      </c>
      <c r="P2347" t="s">
        <v>29</v>
      </c>
      <c r="Q2347" t="s">
        <v>30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f t="shared" si="129"/>
        <v>0</v>
      </c>
      <c r="Y2347">
        <f t="shared" si="130"/>
        <v>276.46015351590177</v>
      </c>
    </row>
    <row r="2348" spans="1:25">
      <c r="A2348">
        <v>2020</v>
      </c>
      <c r="B2348" t="s">
        <v>25</v>
      </c>
      <c r="C2348">
        <v>28</v>
      </c>
      <c r="D2348" t="s">
        <v>89</v>
      </c>
      <c r="E2348">
        <v>44</v>
      </c>
      <c r="F2348" t="s">
        <v>38</v>
      </c>
      <c r="G2348">
        <v>4</v>
      </c>
      <c r="H2348" t="s">
        <v>32</v>
      </c>
      <c r="I2348" t="str">
        <f>VLOOKUP(H2348,CODE_SHEET!$A$2:$G$151,3,FALSE)</f>
        <v>Porites</v>
      </c>
      <c r="J2348" t="str">
        <f>VLOOKUP(H2348,CODE_SHEET!$A$2:$G$151,4,FALSE)</f>
        <v>porites</v>
      </c>
      <c r="K2348" s="1">
        <v>16</v>
      </c>
      <c r="L2348" s="1">
        <v>14</v>
      </c>
      <c r="M2348" s="1">
        <v>10</v>
      </c>
      <c r="N2348">
        <f t="shared" si="131"/>
        <v>471.23889803846896</v>
      </c>
      <c r="O2348">
        <v>10</v>
      </c>
      <c r="P2348" t="s">
        <v>29</v>
      </c>
      <c r="Q2348" t="s">
        <v>30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30</v>
      </c>
      <c r="X2348">
        <f t="shared" si="129"/>
        <v>141.37166941154069</v>
      </c>
      <c r="Y2348">
        <f t="shared" si="130"/>
        <v>329.86722862692829</v>
      </c>
    </row>
    <row r="2349" spans="1:25">
      <c r="A2349">
        <v>2020</v>
      </c>
      <c r="B2349" t="s">
        <v>25</v>
      </c>
      <c r="C2349">
        <v>28</v>
      </c>
      <c r="D2349" t="s">
        <v>89</v>
      </c>
      <c r="E2349">
        <v>44</v>
      </c>
      <c r="F2349" t="s">
        <v>38</v>
      </c>
      <c r="G2349">
        <v>4</v>
      </c>
      <c r="H2349" t="s">
        <v>28</v>
      </c>
      <c r="I2349" t="str">
        <f>VLOOKUP(H2349,CODE_SHEET!$A$2:$G$151,3,FALSE)</f>
        <v>Porites</v>
      </c>
      <c r="J2349" t="str">
        <f>VLOOKUP(H2349,CODE_SHEET!$A$2:$G$151,4,FALSE)</f>
        <v>astreoides</v>
      </c>
      <c r="K2349" s="1">
        <v>11</v>
      </c>
      <c r="L2349" s="1">
        <v>12</v>
      </c>
      <c r="M2349" s="1">
        <v>7</v>
      </c>
      <c r="N2349">
        <f t="shared" si="131"/>
        <v>252.89820861397834</v>
      </c>
      <c r="O2349">
        <v>10</v>
      </c>
      <c r="P2349" t="s">
        <v>29</v>
      </c>
      <c r="Q2349" t="s">
        <v>30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f t="shared" si="129"/>
        <v>0</v>
      </c>
      <c r="Y2349">
        <f t="shared" si="130"/>
        <v>252.89820861397834</v>
      </c>
    </row>
    <row r="2350" spans="1:25">
      <c r="A2350">
        <v>2020</v>
      </c>
      <c r="B2350" t="s">
        <v>25</v>
      </c>
      <c r="C2350">
        <v>28</v>
      </c>
      <c r="D2350" t="s">
        <v>89</v>
      </c>
      <c r="E2350">
        <v>44</v>
      </c>
      <c r="F2350" t="s">
        <v>38</v>
      </c>
      <c r="G2350">
        <v>4</v>
      </c>
      <c r="H2350" t="s">
        <v>34</v>
      </c>
      <c r="I2350" t="str">
        <f>VLOOKUP(H2350,CODE_SHEET!$A$2:$G$151,3,FALSE)</f>
        <v>Orbicella</v>
      </c>
      <c r="J2350" t="str">
        <f>VLOOKUP(H2350,CODE_SHEET!$A$2:$G$151,4,FALSE)</f>
        <v>annularis</v>
      </c>
      <c r="K2350" s="1">
        <v>35</v>
      </c>
      <c r="L2350" s="1">
        <v>25</v>
      </c>
      <c r="M2350" s="1">
        <v>25</v>
      </c>
      <c r="N2350">
        <f t="shared" si="131"/>
        <v>2356.1944901923448</v>
      </c>
      <c r="O2350">
        <v>10</v>
      </c>
      <c r="P2350" t="s">
        <v>29</v>
      </c>
      <c r="Q2350" t="s">
        <v>30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90</v>
      </c>
      <c r="X2350">
        <f t="shared" si="129"/>
        <v>2120.5750411731105</v>
      </c>
      <c r="Y2350">
        <f t="shared" si="130"/>
        <v>235.61944901923425</v>
      </c>
    </row>
    <row r="2351" spans="1:25">
      <c r="A2351">
        <v>2020</v>
      </c>
      <c r="B2351" t="s">
        <v>25</v>
      </c>
      <c r="C2351">
        <v>28</v>
      </c>
      <c r="D2351" t="s">
        <v>89</v>
      </c>
      <c r="E2351">
        <v>44</v>
      </c>
      <c r="F2351" t="s">
        <v>38</v>
      </c>
      <c r="G2351">
        <v>4</v>
      </c>
      <c r="H2351" t="s">
        <v>33</v>
      </c>
      <c r="I2351" t="str">
        <f>VLOOKUP(H2351,CODE_SHEET!$A$2:$G$151,3,FALSE)</f>
        <v>Agaricia</v>
      </c>
      <c r="J2351" t="str">
        <f>VLOOKUP(H2351,CODE_SHEET!$A$2:$G$151,4,FALSE)</f>
        <v>agaricites</v>
      </c>
      <c r="K2351" s="1">
        <v>25</v>
      </c>
      <c r="L2351" s="1">
        <v>20</v>
      </c>
      <c r="M2351" s="1">
        <v>15</v>
      </c>
      <c r="N2351">
        <f t="shared" si="131"/>
        <v>1060.2875205865553</v>
      </c>
      <c r="O2351">
        <v>10</v>
      </c>
      <c r="P2351" t="s">
        <v>29</v>
      </c>
      <c r="Q2351" t="s">
        <v>30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80</v>
      </c>
      <c r="X2351">
        <f t="shared" si="129"/>
        <v>848.23001646924422</v>
      </c>
      <c r="Y2351">
        <f t="shared" si="130"/>
        <v>212.05750411731105</v>
      </c>
    </row>
    <row r="2352" spans="1:25">
      <c r="A2352">
        <v>2020</v>
      </c>
      <c r="B2352" t="s">
        <v>25</v>
      </c>
      <c r="C2352">
        <v>28</v>
      </c>
      <c r="D2352" t="s">
        <v>89</v>
      </c>
      <c r="E2352">
        <v>44</v>
      </c>
      <c r="F2352" t="s">
        <v>38</v>
      </c>
      <c r="G2352">
        <v>4</v>
      </c>
      <c r="H2352" t="s">
        <v>31</v>
      </c>
      <c r="I2352" t="str">
        <f>VLOOKUP(H2352,CODE_SHEET!$A$2:$G$151,3,FALSE)</f>
        <v>Siderastrea</v>
      </c>
      <c r="J2352" t="str">
        <f>VLOOKUP(H2352,CODE_SHEET!$A$2:$G$151,4,FALSE)</f>
        <v>siderea</v>
      </c>
      <c r="K2352" s="1">
        <v>30</v>
      </c>
      <c r="L2352" s="1">
        <v>24</v>
      </c>
      <c r="M2352" s="1">
        <v>12</v>
      </c>
      <c r="N2352">
        <f t="shared" si="131"/>
        <v>1017.8760197630929</v>
      </c>
      <c r="O2352">
        <v>10</v>
      </c>
      <c r="P2352" t="s">
        <v>29</v>
      </c>
      <c r="Q2352" t="s">
        <v>30</v>
      </c>
      <c r="R2352">
        <v>0</v>
      </c>
      <c r="S2352">
        <v>0</v>
      </c>
      <c r="T2352">
        <v>30</v>
      </c>
      <c r="U2352">
        <v>0</v>
      </c>
      <c r="V2352">
        <v>0</v>
      </c>
      <c r="W2352">
        <v>0</v>
      </c>
      <c r="X2352">
        <f t="shared" si="129"/>
        <v>0</v>
      </c>
      <c r="Y2352">
        <f t="shared" si="130"/>
        <v>1017.8760197630929</v>
      </c>
    </row>
    <row r="2353" spans="1:25">
      <c r="A2353">
        <v>2020</v>
      </c>
      <c r="B2353" t="s">
        <v>25</v>
      </c>
      <c r="C2353">
        <v>28</v>
      </c>
      <c r="D2353" t="s">
        <v>89</v>
      </c>
      <c r="E2353">
        <v>44</v>
      </c>
      <c r="F2353" t="s">
        <v>38</v>
      </c>
      <c r="G2353">
        <v>4</v>
      </c>
      <c r="H2353" t="s">
        <v>32</v>
      </c>
      <c r="I2353" t="str">
        <f>VLOOKUP(H2353,CODE_SHEET!$A$2:$G$151,3,FALSE)</f>
        <v>Porites</v>
      </c>
      <c r="J2353" t="str">
        <f>VLOOKUP(H2353,CODE_SHEET!$A$2:$G$151,4,FALSE)</f>
        <v>porites</v>
      </c>
      <c r="K2353" s="1">
        <v>11</v>
      </c>
      <c r="L2353" s="1">
        <v>8</v>
      </c>
      <c r="M2353" s="1">
        <v>6</v>
      </c>
      <c r="N2353">
        <f t="shared" si="131"/>
        <v>179.0707812546182</v>
      </c>
      <c r="O2353">
        <v>10</v>
      </c>
      <c r="P2353" t="s">
        <v>29</v>
      </c>
      <c r="Q2353" t="s">
        <v>30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10</v>
      </c>
      <c r="X2353">
        <f t="shared" si="129"/>
        <v>17.907078125461819</v>
      </c>
      <c r="Y2353">
        <f t="shared" si="130"/>
        <v>161.16370312915637</v>
      </c>
    </row>
    <row r="2354" spans="1:25">
      <c r="A2354">
        <v>2020</v>
      </c>
      <c r="B2354" t="s">
        <v>25</v>
      </c>
      <c r="C2354">
        <v>28</v>
      </c>
      <c r="D2354" t="s">
        <v>89</v>
      </c>
      <c r="E2354">
        <v>44</v>
      </c>
      <c r="F2354" t="s">
        <v>38</v>
      </c>
      <c r="G2354">
        <v>4</v>
      </c>
      <c r="H2354" t="s">
        <v>33</v>
      </c>
      <c r="I2354" t="str">
        <f>VLOOKUP(H2354,CODE_SHEET!$A$2:$G$151,3,FALSE)</f>
        <v>Agaricia</v>
      </c>
      <c r="J2354" t="str">
        <f>VLOOKUP(H2354,CODE_SHEET!$A$2:$G$151,4,FALSE)</f>
        <v>agaricites</v>
      </c>
      <c r="K2354" s="1">
        <v>21</v>
      </c>
      <c r="L2354" s="1">
        <v>23</v>
      </c>
      <c r="M2354" s="1">
        <v>8</v>
      </c>
      <c r="N2354">
        <f t="shared" si="131"/>
        <v>552.92030703180353</v>
      </c>
      <c r="O2354">
        <v>10</v>
      </c>
      <c r="P2354" t="s">
        <v>29</v>
      </c>
      <c r="Q2354" t="s">
        <v>30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90</v>
      </c>
      <c r="X2354">
        <f t="shared" si="129"/>
        <v>497.6282763286232</v>
      </c>
      <c r="Y2354">
        <f t="shared" si="130"/>
        <v>55.29203070318033</v>
      </c>
    </row>
    <row r="2355" spans="1:25">
      <c r="A2355">
        <v>2020</v>
      </c>
      <c r="B2355" t="s">
        <v>25</v>
      </c>
      <c r="C2355">
        <v>28</v>
      </c>
      <c r="D2355" t="s">
        <v>89</v>
      </c>
      <c r="E2355">
        <v>44</v>
      </c>
      <c r="F2355" t="s">
        <v>38</v>
      </c>
      <c r="G2355">
        <v>4</v>
      </c>
      <c r="H2355" t="s">
        <v>33</v>
      </c>
      <c r="I2355" t="str">
        <f>VLOOKUP(H2355,CODE_SHEET!$A$2:$G$151,3,FALSE)</f>
        <v>Agaricia</v>
      </c>
      <c r="J2355" t="str">
        <f>VLOOKUP(H2355,CODE_SHEET!$A$2:$G$151,4,FALSE)</f>
        <v>agaricites</v>
      </c>
      <c r="K2355" s="1">
        <v>10</v>
      </c>
      <c r="L2355" s="1">
        <v>11</v>
      </c>
      <c r="M2355" s="1">
        <v>5</v>
      </c>
      <c r="N2355">
        <f t="shared" si="131"/>
        <v>164.93361431346415</v>
      </c>
      <c r="O2355">
        <v>10</v>
      </c>
      <c r="P2355" t="s">
        <v>29</v>
      </c>
      <c r="Q2355" t="s">
        <v>30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f t="shared" si="129"/>
        <v>0</v>
      </c>
      <c r="Y2355">
        <f t="shared" si="130"/>
        <v>164.93361431346415</v>
      </c>
    </row>
    <row r="2356" spans="1:25">
      <c r="A2356">
        <v>2020</v>
      </c>
      <c r="B2356" t="s">
        <v>25</v>
      </c>
      <c r="C2356">
        <v>28</v>
      </c>
      <c r="D2356" t="s">
        <v>89</v>
      </c>
      <c r="E2356">
        <v>44</v>
      </c>
      <c r="F2356" t="s">
        <v>38</v>
      </c>
      <c r="G2356">
        <v>4</v>
      </c>
      <c r="H2356" t="s">
        <v>33</v>
      </c>
      <c r="I2356" t="str">
        <f>VLOOKUP(H2356,CODE_SHEET!$A$2:$G$151,3,FALSE)</f>
        <v>Agaricia</v>
      </c>
      <c r="J2356" t="str">
        <f>VLOOKUP(H2356,CODE_SHEET!$A$2:$G$151,4,FALSE)</f>
        <v>agaricites</v>
      </c>
      <c r="K2356" s="1">
        <v>10</v>
      </c>
      <c r="L2356" s="1">
        <v>10</v>
      </c>
      <c r="M2356" s="1">
        <v>4</v>
      </c>
      <c r="N2356">
        <f t="shared" si="131"/>
        <v>125.66370614359172</v>
      </c>
      <c r="O2356">
        <v>10</v>
      </c>
      <c r="P2356" t="s">
        <v>29</v>
      </c>
      <c r="Q2356" t="s">
        <v>30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f t="shared" si="129"/>
        <v>0</v>
      </c>
      <c r="Y2356">
        <f t="shared" si="130"/>
        <v>125.66370614359172</v>
      </c>
    </row>
    <row r="2357" spans="1:25">
      <c r="A2357">
        <v>2020</v>
      </c>
      <c r="B2357" t="s">
        <v>25</v>
      </c>
      <c r="C2357">
        <v>28</v>
      </c>
      <c r="D2357" t="s">
        <v>89</v>
      </c>
      <c r="E2357">
        <v>44</v>
      </c>
      <c r="F2357" t="s">
        <v>38</v>
      </c>
      <c r="G2357">
        <v>4</v>
      </c>
      <c r="H2357" t="s">
        <v>28</v>
      </c>
      <c r="I2357" t="str">
        <f>VLOOKUP(H2357,CODE_SHEET!$A$2:$G$151,3,FALSE)</f>
        <v>Porites</v>
      </c>
      <c r="J2357" t="str">
        <f>VLOOKUP(H2357,CODE_SHEET!$A$2:$G$151,4,FALSE)</f>
        <v>astreoides</v>
      </c>
      <c r="K2357" s="1">
        <v>15</v>
      </c>
      <c r="L2357" s="1">
        <v>12</v>
      </c>
      <c r="M2357" s="1">
        <v>5</v>
      </c>
      <c r="N2357">
        <f t="shared" si="131"/>
        <v>212.05750411731103</v>
      </c>
      <c r="O2357">
        <v>10</v>
      </c>
      <c r="P2357" t="s">
        <v>29</v>
      </c>
      <c r="Q2357" t="s">
        <v>30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f t="shared" si="129"/>
        <v>0</v>
      </c>
      <c r="Y2357">
        <f t="shared" si="130"/>
        <v>212.05750411731103</v>
      </c>
    </row>
    <row r="2358" spans="1:25">
      <c r="A2358">
        <v>2020</v>
      </c>
      <c r="B2358" t="s">
        <v>25</v>
      </c>
      <c r="C2358">
        <v>28</v>
      </c>
      <c r="D2358" t="s">
        <v>89</v>
      </c>
      <c r="E2358">
        <v>44</v>
      </c>
      <c r="F2358" t="s">
        <v>38</v>
      </c>
      <c r="G2358">
        <v>4</v>
      </c>
      <c r="H2358" t="s">
        <v>28</v>
      </c>
      <c r="I2358" t="str">
        <f>VLOOKUP(H2358,CODE_SHEET!$A$2:$G$151,3,FALSE)</f>
        <v>Porites</v>
      </c>
      <c r="J2358" t="str">
        <f>VLOOKUP(H2358,CODE_SHEET!$A$2:$G$151,4,FALSE)</f>
        <v>astreoides</v>
      </c>
      <c r="K2358" s="1">
        <v>20</v>
      </c>
      <c r="L2358" s="1">
        <v>17</v>
      </c>
      <c r="M2358" s="1">
        <v>10</v>
      </c>
      <c r="N2358">
        <f t="shared" si="131"/>
        <v>581.19464091411169</v>
      </c>
      <c r="O2358">
        <v>10</v>
      </c>
      <c r="P2358" t="s">
        <v>29</v>
      </c>
      <c r="Q2358" t="s">
        <v>30</v>
      </c>
      <c r="R2358">
        <v>0</v>
      </c>
      <c r="S2358">
        <v>0</v>
      </c>
      <c r="T2358">
        <v>0</v>
      </c>
      <c r="U2358">
        <v>5</v>
      </c>
      <c r="V2358">
        <v>0</v>
      </c>
      <c r="W2358">
        <v>0</v>
      </c>
      <c r="X2358">
        <f t="shared" si="129"/>
        <v>29.059732045705587</v>
      </c>
      <c r="Y2358">
        <f t="shared" si="130"/>
        <v>552.13490886840611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E02BEA-13E3-4E86-8188-8FEEB3B532BE}">
          <x14:formula1>
            <xm:f>CODE_SHEET!$A$2:$A$40</xm:f>
          </x14:formula1>
          <xm:sqref>H97:H307 H309:H318 H320:H438 H440:H1621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775"/>
  <sheetViews>
    <sheetView workbookViewId="0">
      <pane ySplit="1" topLeftCell="A767" activePane="bottomLeft" state="frozen"/>
      <selection pane="bottomLeft" activeCell="N567" sqref="N567"/>
    </sheetView>
  </sheetViews>
  <sheetFormatPr defaultColWidth="11" defaultRowHeight="15.95"/>
  <cols>
    <col min="9" max="9" width="20.625" bestFit="1" customWidth="1"/>
  </cols>
  <sheetData>
    <row r="1" spans="1:10">
      <c r="A1" t="s">
        <v>0</v>
      </c>
      <c r="B1" t="s">
        <v>1</v>
      </c>
      <c r="C1" t="s">
        <v>90</v>
      </c>
      <c r="D1" t="s">
        <v>3</v>
      </c>
      <c r="E1" t="s">
        <v>4</v>
      </c>
      <c r="F1" t="s">
        <v>6</v>
      </c>
      <c r="G1" t="s">
        <v>5</v>
      </c>
      <c r="H1" t="s">
        <v>91</v>
      </c>
      <c r="I1" t="s">
        <v>92</v>
      </c>
      <c r="J1" t="s">
        <v>93</v>
      </c>
    </row>
    <row r="2" spans="1:10">
      <c r="A2">
        <v>2020</v>
      </c>
      <c r="B2" t="s">
        <v>25</v>
      </c>
      <c r="C2">
        <v>29</v>
      </c>
      <c r="D2" t="s">
        <v>26</v>
      </c>
      <c r="E2">
        <v>30</v>
      </c>
      <c r="F2" t="s">
        <v>27</v>
      </c>
      <c r="G2">
        <v>1</v>
      </c>
      <c r="H2">
        <v>1</v>
      </c>
      <c r="I2" t="s">
        <v>94</v>
      </c>
      <c r="J2">
        <v>5</v>
      </c>
    </row>
    <row r="3" spans="1:10">
      <c r="A3">
        <v>2020</v>
      </c>
      <c r="B3" t="s">
        <v>25</v>
      </c>
      <c r="C3">
        <v>29</v>
      </c>
      <c r="D3" t="s">
        <v>26</v>
      </c>
      <c r="E3">
        <v>30</v>
      </c>
      <c r="F3" t="s">
        <v>27</v>
      </c>
      <c r="G3">
        <v>1</v>
      </c>
      <c r="H3">
        <v>1</v>
      </c>
      <c r="I3" t="s">
        <v>95</v>
      </c>
      <c r="J3">
        <v>10</v>
      </c>
    </row>
    <row r="4" spans="1:10">
      <c r="A4">
        <v>2020</v>
      </c>
      <c r="B4" t="s">
        <v>25</v>
      </c>
      <c r="C4">
        <v>29</v>
      </c>
      <c r="D4" t="s">
        <v>26</v>
      </c>
      <c r="E4">
        <v>30</v>
      </c>
      <c r="F4" t="s">
        <v>27</v>
      </c>
      <c r="G4">
        <v>1</v>
      </c>
      <c r="H4">
        <v>1</v>
      </c>
      <c r="I4" t="s">
        <v>96</v>
      </c>
      <c r="J4">
        <v>25</v>
      </c>
    </row>
    <row r="5" spans="1:10">
      <c r="A5">
        <v>2020</v>
      </c>
      <c r="B5" t="s">
        <v>25</v>
      </c>
      <c r="C5">
        <v>29</v>
      </c>
      <c r="D5" t="s">
        <v>26</v>
      </c>
      <c r="E5">
        <v>30</v>
      </c>
      <c r="F5" t="s">
        <v>27</v>
      </c>
      <c r="G5">
        <v>1</v>
      </c>
      <c r="H5">
        <v>1</v>
      </c>
      <c r="I5" t="s">
        <v>97</v>
      </c>
      <c r="J5">
        <v>15</v>
      </c>
    </row>
    <row r="6" spans="1:10">
      <c r="A6">
        <v>2020</v>
      </c>
      <c r="B6" t="s">
        <v>25</v>
      </c>
      <c r="C6">
        <v>29</v>
      </c>
      <c r="D6" t="s">
        <v>26</v>
      </c>
      <c r="E6">
        <v>30</v>
      </c>
      <c r="F6" t="s">
        <v>27</v>
      </c>
      <c r="G6">
        <v>1</v>
      </c>
      <c r="H6">
        <v>1</v>
      </c>
      <c r="I6" t="s">
        <v>98</v>
      </c>
      <c r="J6">
        <v>45</v>
      </c>
    </row>
    <row r="7" spans="1:10">
      <c r="A7">
        <v>2020</v>
      </c>
      <c r="B7" t="s">
        <v>25</v>
      </c>
      <c r="C7">
        <v>29</v>
      </c>
      <c r="D7" t="s">
        <v>26</v>
      </c>
      <c r="E7">
        <v>30</v>
      </c>
      <c r="F7" t="s">
        <v>27</v>
      </c>
      <c r="G7">
        <v>1</v>
      </c>
      <c r="H7">
        <v>2</v>
      </c>
      <c r="I7" t="s">
        <v>94</v>
      </c>
      <c r="J7">
        <v>2</v>
      </c>
    </row>
    <row r="8" spans="1:10">
      <c r="A8">
        <v>2020</v>
      </c>
      <c r="B8" t="s">
        <v>25</v>
      </c>
      <c r="C8">
        <v>29</v>
      </c>
      <c r="D8" t="s">
        <v>26</v>
      </c>
      <c r="E8">
        <v>30</v>
      </c>
      <c r="F8" t="s">
        <v>27</v>
      </c>
      <c r="G8">
        <v>1</v>
      </c>
      <c r="H8">
        <v>2</v>
      </c>
      <c r="I8" t="s">
        <v>96</v>
      </c>
      <c r="J8">
        <v>10</v>
      </c>
    </row>
    <row r="9" spans="1:10">
      <c r="A9">
        <v>2020</v>
      </c>
      <c r="B9" t="s">
        <v>25</v>
      </c>
      <c r="C9">
        <v>29</v>
      </c>
      <c r="D9" t="s">
        <v>26</v>
      </c>
      <c r="E9">
        <v>30</v>
      </c>
      <c r="F9" t="s">
        <v>27</v>
      </c>
      <c r="G9">
        <v>1</v>
      </c>
      <c r="H9">
        <v>2</v>
      </c>
      <c r="I9" t="s">
        <v>97</v>
      </c>
      <c r="J9">
        <v>10</v>
      </c>
    </row>
    <row r="10" spans="1:10">
      <c r="A10">
        <v>2020</v>
      </c>
      <c r="B10" t="s">
        <v>25</v>
      </c>
      <c r="C10">
        <v>29</v>
      </c>
      <c r="D10" t="s">
        <v>26</v>
      </c>
      <c r="E10">
        <v>30</v>
      </c>
      <c r="F10" t="s">
        <v>27</v>
      </c>
      <c r="G10">
        <v>1</v>
      </c>
      <c r="H10">
        <v>2</v>
      </c>
      <c r="I10" t="s">
        <v>98</v>
      </c>
      <c r="J10">
        <v>58</v>
      </c>
    </row>
    <row r="11" spans="1:10">
      <c r="A11">
        <v>2020</v>
      </c>
      <c r="B11" t="s">
        <v>25</v>
      </c>
      <c r="C11">
        <v>29</v>
      </c>
      <c r="D11" t="s">
        <v>26</v>
      </c>
      <c r="E11">
        <v>30</v>
      </c>
      <c r="F11" t="s">
        <v>27</v>
      </c>
      <c r="G11">
        <v>1</v>
      </c>
      <c r="H11">
        <v>2</v>
      </c>
      <c r="I11" t="s">
        <v>95</v>
      </c>
      <c r="J11">
        <v>20</v>
      </c>
    </row>
    <row r="12" spans="1:10">
      <c r="A12">
        <v>2020</v>
      </c>
      <c r="B12" t="s">
        <v>25</v>
      </c>
      <c r="C12">
        <v>29</v>
      </c>
      <c r="D12" t="s">
        <v>26</v>
      </c>
      <c r="E12">
        <v>30</v>
      </c>
      <c r="F12" t="s">
        <v>27</v>
      </c>
      <c r="G12">
        <v>1</v>
      </c>
      <c r="H12">
        <v>3</v>
      </c>
      <c r="I12" t="s">
        <v>94</v>
      </c>
      <c r="J12">
        <v>20</v>
      </c>
    </row>
    <row r="13" spans="1:10">
      <c r="A13">
        <v>2020</v>
      </c>
      <c r="B13" t="s">
        <v>25</v>
      </c>
      <c r="C13">
        <v>29</v>
      </c>
      <c r="D13" t="s">
        <v>26</v>
      </c>
      <c r="E13">
        <v>30</v>
      </c>
      <c r="F13" t="s">
        <v>27</v>
      </c>
      <c r="G13">
        <v>1</v>
      </c>
      <c r="H13">
        <v>3</v>
      </c>
      <c r="I13" t="s">
        <v>96</v>
      </c>
      <c r="J13">
        <v>10</v>
      </c>
    </row>
    <row r="14" spans="1:10">
      <c r="A14">
        <v>2020</v>
      </c>
      <c r="B14" t="s">
        <v>25</v>
      </c>
      <c r="C14">
        <v>29</v>
      </c>
      <c r="D14" t="s">
        <v>26</v>
      </c>
      <c r="E14">
        <v>30</v>
      </c>
      <c r="F14" t="s">
        <v>27</v>
      </c>
      <c r="G14">
        <v>1</v>
      </c>
      <c r="H14">
        <v>3</v>
      </c>
      <c r="I14" t="s">
        <v>97</v>
      </c>
      <c r="J14">
        <v>10</v>
      </c>
    </row>
    <row r="15" spans="1:10">
      <c r="A15">
        <v>2020</v>
      </c>
      <c r="B15" t="s">
        <v>25</v>
      </c>
      <c r="C15">
        <v>29</v>
      </c>
      <c r="D15" t="s">
        <v>26</v>
      </c>
      <c r="E15">
        <v>30</v>
      </c>
      <c r="F15" t="s">
        <v>27</v>
      </c>
      <c r="G15">
        <v>1</v>
      </c>
      <c r="H15">
        <v>3</v>
      </c>
      <c r="I15" t="s">
        <v>98</v>
      </c>
      <c r="J15">
        <v>45</v>
      </c>
    </row>
    <row r="16" spans="1:10">
      <c r="A16">
        <v>2020</v>
      </c>
      <c r="B16" t="s">
        <v>25</v>
      </c>
      <c r="C16">
        <v>29</v>
      </c>
      <c r="D16" t="s">
        <v>26</v>
      </c>
      <c r="E16">
        <v>30</v>
      </c>
      <c r="F16" t="s">
        <v>27</v>
      </c>
      <c r="G16">
        <v>1</v>
      </c>
      <c r="H16">
        <v>3</v>
      </c>
      <c r="I16" t="s">
        <v>95</v>
      </c>
      <c r="J16">
        <v>25</v>
      </c>
    </row>
    <row r="17" spans="1:10">
      <c r="A17">
        <v>2020</v>
      </c>
      <c r="B17" t="s">
        <v>25</v>
      </c>
      <c r="C17">
        <v>29</v>
      </c>
      <c r="D17" t="s">
        <v>26</v>
      </c>
      <c r="E17">
        <v>30</v>
      </c>
      <c r="F17" t="s">
        <v>27</v>
      </c>
      <c r="G17">
        <v>1</v>
      </c>
      <c r="H17">
        <v>4</v>
      </c>
      <c r="I17" t="s">
        <v>94</v>
      </c>
      <c r="J17">
        <v>30</v>
      </c>
    </row>
    <row r="18" spans="1:10">
      <c r="A18">
        <v>2020</v>
      </c>
      <c r="B18" t="s">
        <v>25</v>
      </c>
      <c r="C18">
        <v>29</v>
      </c>
      <c r="D18" t="s">
        <v>26</v>
      </c>
      <c r="E18">
        <v>30</v>
      </c>
      <c r="F18" t="s">
        <v>27</v>
      </c>
      <c r="G18">
        <v>1</v>
      </c>
      <c r="H18">
        <v>4</v>
      </c>
      <c r="I18" t="s">
        <v>99</v>
      </c>
      <c r="J18">
        <v>5</v>
      </c>
    </row>
    <row r="19" spans="1:10">
      <c r="A19">
        <v>2020</v>
      </c>
      <c r="B19" t="s">
        <v>25</v>
      </c>
      <c r="C19">
        <v>29</v>
      </c>
      <c r="D19" t="s">
        <v>26</v>
      </c>
      <c r="E19">
        <v>30</v>
      </c>
      <c r="F19" t="s">
        <v>27</v>
      </c>
      <c r="G19">
        <v>1</v>
      </c>
      <c r="H19">
        <v>4</v>
      </c>
      <c r="I19" t="s">
        <v>97</v>
      </c>
      <c r="J19">
        <v>10</v>
      </c>
    </row>
    <row r="20" spans="1:10">
      <c r="A20">
        <v>2020</v>
      </c>
      <c r="B20" t="s">
        <v>25</v>
      </c>
      <c r="C20">
        <v>29</v>
      </c>
      <c r="D20" t="s">
        <v>26</v>
      </c>
      <c r="E20">
        <v>30</v>
      </c>
      <c r="F20" t="s">
        <v>27</v>
      </c>
      <c r="G20">
        <v>1</v>
      </c>
      <c r="H20">
        <v>4</v>
      </c>
      <c r="I20" t="s">
        <v>96</v>
      </c>
      <c r="J20">
        <v>5</v>
      </c>
    </row>
    <row r="21" spans="1:10">
      <c r="A21">
        <v>2020</v>
      </c>
      <c r="B21" t="s">
        <v>25</v>
      </c>
      <c r="C21">
        <v>29</v>
      </c>
      <c r="D21" t="s">
        <v>26</v>
      </c>
      <c r="E21">
        <v>30</v>
      </c>
      <c r="F21" t="s">
        <v>27</v>
      </c>
      <c r="G21">
        <v>1</v>
      </c>
      <c r="H21">
        <v>4</v>
      </c>
      <c r="I21" t="s">
        <v>98</v>
      </c>
      <c r="J21">
        <v>45</v>
      </c>
    </row>
    <row r="22" spans="1:10">
      <c r="A22">
        <v>2020</v>
      </c>
      <c r="B22" t="s">
        <v>25</v>
      </c>
      <c r="C22">
        <v>29</v>
      </c>
      <c r="D22" t="s">
        <v>26</v>
      </c>
      <c r="E22">
        <v>30</v>
      </c>
      <c r="F22" t="s">
        <v>27</v>
      </c>
      <c r="G22">
        <v>1</v>
      </c>
      <c r="H22">
        <v>4</v>
      </c>
      <c r="I22" t="s">
        <v>95</v>
      </c>
      <c r="J22">
        <v>15</v>
      </c>
    </row>
    <row r="23" spans="1:10">
      <c r="A23">
        <v>2020</v>
      </c>
      <c r="B23" t="s">
        <v>25</v>
      </c>
      <c r="C23">
        <v>29</v>
      </c>
      <c r="D23" t="s">
        <v>26</v>
      </c>
      <c r="E23">
        <v>30</v>
      </c>
      <c r="F23" t="s">
        <v>27</v>
      </c>
      <c r="G23">
        <v>1</v>
      </c>
      <c r="H23">
        <v>5</v>
      </c>
      <c r="I23" t="s">
        <v>94</v>
      </c>
      <c r="J23">
        <v>15</v>
      </c>
    </row>
    <row r="24" spans="1:10">
      <c r="A24">
        <v>2020</v>
      </c>
      <c r="B24" t="s">
        <v>25</v>
      </c>
      <c r="C24">
        <v>29</v>
      </c>
      <c r="D24" t="s">
        <v>26</v>
      </c>
      <c r="E24">
        <v>30</v>
      </c>
      <c r="F24" t="s">
        <v>27</v>
      </c>
      <c r="G24">
        <v>1</v>
      </c>
      <c r="H24">
        <v>5</v>
      </c>
      <c r="I24" t="s">
        <v>97</v>
      </c>
      <c r="J24">
        <v>15</v>
      </c>
    </row>
    <row r="25" spans="1:10">
      <c r="A25">
        <v>2020</v>
      </c>
      <c r="B25" t="s">
        <v>25</v>
      </c>
      <c r="C25">
        <v>29</v>
      </c>
      <c r="D25" t="s">
        <v>26</v>
      </c>
      <c r="E25">
        <v>30</v>
      </c>
      <c r="F25" t="s">
        <v>27</v>
      </c>
      <c r="G25">
        <v>1</v>
      </c>
      <c r="H25">
        <v>5</v>
      </c>
      <c r="I25" t="s">
        <v>96</v>
      </c>
      <c r="J25">
        <v>0</v>
      </c>
    </row>
    <row r="26" spans="1:10">
      <c r="A26">
        <v>2020</v>
      </c>
      <c r="B26" t="s">
        <v>25</v>
      </c>
      <c r="C26">
        <v>29</v>
      </c>
      <c r="D26" t="s">
        <v>26</v>
      </c>
      <c r="E26">
        <v>30</v>
      </c>
      <c r="F26" t="s">
        <v>27</v>
      </c>
      <c r="G26">
        <v>1</v>
      </c>
      <c r="H26">
        <v>5</v>
      </c>
      <c r="I26" t="s">
        <v>98</v>
      </c>
      <c r="J26">
        <v>60</v>
      </c>
    </row>
    <row r="27" spans="1:10">
      <c r="A27">
        <v>2020</v>
      </c>
      <c r="B27" t="s">
        <v>25</v>
      </c>
      <c r="C27">
        <v>29</v>
      </c>
      <c r="D27" t="s">
        <v>26</v>
      </c>
      <c r="E27">
        <v>30</v>
      </c>
      <c r="F27" t="s">
        <v>27</v>
      </c>
      <c r="G27">
        <v>1</v>
      </c>
      <c r="H27">
        <v>5</v>
      </c>
      <c r="I27" t="s">
        <v>95</v>
      </c>
      <c r="J27">
        <v>10</v>
      </c>
    </row>
    <row r="28" spans="1:10">
      <c r="A28">
        <v>2020</v>
      </c>
      <c r="B28" t="s">
        <v>25</v>
      </c>
      <c r="C28">
        <v>29</v>
      </c>
      <c r="D28" t="s">
        <v>26</v>
      </c>
      <c r="E28">
        <v>31</v>
      </c>
      <c r="F28" t="s">
        <v>38</v>
      </c>
      <c r="G28">
        <v>1</v>
      </c>
      <c r="H28">
        <v>1</v>
      </c>
      <c r="I28" t="s">
        <v>96</v>
      </c>
      <c r="J28">
        <v>10</v>
      </c>
    </row>
    <row r="29" spans="1:10">
      <c r="A29">
        <v>2020</v>
      </c>
      <c r="B29" t="s">
        <v>25</v>
      </c>
      <c r="C29">
        <v>29</v>
      </c>
      <c r="D29" t="s">
        <v>26</v>
      </c>
      <c r="E29">
        <v>31</v>
      </c>
      <c r="F29" t="s">
        <v>38</v>
      </c>
      <c r="G29">
        <v>1</v>
      </c>
      <c r="H29">
        <v>1</v>
      </c>
      <c r="I29" t="s">
        <v>100</v>
      </c>
      <c r="J29">
        <v>15</v>
      </c>
    </row>
    <row r="30" spans="1:10">
      <c r="A30">
        <v>2020</v>
      </c>
      <c r="B30" t="s">
        <v>25</v>
      </c>
      <c r="C30">
        <v>29</v>
      </c>
      <c r="D30" t="s">
        <v>26</v>
      </c>
      <c r="E30">
        <v>31</v>
      </c>
      <c r="F30" t="s">
        <v>38</v>
      </c>
      <c r="G30">
        <v>1</v>
      </c>
      <c r="H30">
        <v>1</v>
      </c>
      <c r="I30" t="s">
        <v>101</v>
      </c>
      <c r="J30">
        <v>25</v>
      </c>
    </row>
    <row r="31" spans="1:10">
      <c r="A31">
        <v>2020</v>
      </c>
      <c r="B31" t="s">
        <v>25</v>
      </c>
      <c r="C31">
        <v>29</v>
      </c>
      <c r="D31" t="s">
        <v>26</v>
      </c>
      <c r="E31">
        <v>31</v>
      </c>
      <c r="F31" t="s">
        <v>38</v>
      </c>
      <c r="G31">
        <v>1</v>
      </c>
      <c r="H31">
        <v>1</v>
      </c>
      <c r="I31" t="s">
        <v>102</v>
      </c>
      <c r="J31">
        <v>40</v>
      </c>
    </row>
    <row r="32" spans="1:10">
      <c r="A32">
        <v>2020</v>
      </c>
      <c r="B32" t="s">
        <v>25</v>
      </c>
      <c r="C32">
        <v>29</v>
      </c>
      <c r="D32" t="s">
        <v>26</v>
      </c>
      <c r="E32">
        <v>31</v>
      </c>
      <c r="F32" t="s">
        <v>38</v>
      </c>
      <c r="G32">
        <v>1</v>
      </c>
      <c r="H32">
        <v>2</v>
      </c>
      <c r="I32" t="s">
        <v>100</v>
      </c>
      <c r="J32">
        <v>15</v>
      </c>
    </row>
    <row r="33" spans="1:10">
      <c r="A33">
        <v>2020</v>
      </c>
      <c r="B33" t="s">
        <v>25</v>
      </c>
      <c r="C33">
        <v>29</v>
      </c>
      <c r="D33" t="s">
        <v>26</v>
      </c>
      <c r="E33">
        <v>31</v>
      </c>
      <c r="F33" t="s">
        <v>38</v>
      </c>
      <c r="G33">
        <v>1</v>
      </c>
      <c r="H33">
        <v>2</v>
      </c>
      <c r="I33" t="s">
        <v>103</v>
      </c>
      <c r="J33">
        <v>15</v>
      </c>
    </row>
    <row r="34" spans="1:10">
      <c r="A34">
        <v>2020</v>
      </c>
      <c r="B34" t="s">
        <v>25</v>
      </c>
      <c r="C34">
        <v>29</v>
      </c>
      <c r="D34" t="s">
        <v>26</v>
      </c>
      <c r="E34">
        <v>31</v>
      </c>
      <c r="F34" t="s">
        <v>38</v>
      </c>
      <c r="G34">
        <v>1</v>
      </c>
      <c r="H34">
        <v>2</v>
      </c>
      <c r="I34" t="s">
        <v>101</v>
      </c>
      <c r="J34">
        <v>60</v>
      </c>
    </row>
    <row r="35" spans="1:10">
      <c r="A35">
        <v>2020</v>
      </c>
      <c r="B35" t="s">
        <v>25</v>
      </c>
      <c r="C35">
        <v>29</v>
      </c>
      <c r="D35" t="s">
        <v>26</v>
      </c>
      <c r="E35">
        <v>31</v>
      </c>
      <c r="F35" t="s">
        <v>38</v>
      </c>
      <c r="G35">
        <v>1</v>
      </c>
      <c r="H35">
        <v>2</v>
      </c>
      <c r="I35" t="s">
        <v>102</v>
      </c>
      <c r="J35">
        <v>10</v>
      </c>
    </row>
    <row r="36" spans="1:10">
      <c r="A36">
        <v>2020</v>
      </c>
      <c r="B36" t="s">
        <v>25</v>
      </c>
      <c r="C36">
        <v>29</v>
      </c>
      <c r="D36" t="s">
        <v>26</v>
      </c>
      <c r="E36">
        <v>31</v>
      </c>
      <c r="F36" t="s">
        <v>38</v>
      </c>
      <c r="G36">
        <v>1</v>
      </c>
      <c r="H36">
        <v>3</v>
      </c>
      <c r="I36" t="s">
        <v>104</v>
      </c>
      <c r="J36">
        <v>5</v>
      </c>
    </row>
    <row r="37" spans="1:10">
      <c r="A37">
        <v>2020</v>
      </c>
      <c r="B37" t="s">
        <v>25</v>
      </c>
      <c r="C37">
        <v>29</v>
      </c>
      <c r="D37" t="s">
        <v>26</v>
      </c>
      <c r="E37">
        <v>31</v>
      </c>
      <c r="F37" t="s">
        <v>38</v>
      </c>
      <c r="G37">
        <v>1</v>
      </c>
      <c r="H37">
        <v>3</v>
      </c>
      <c r="I37" t="s">
        <v>100</v>
      </c>
      <c r="J37">
        <v>30</v>
      </c>
    </row>
    <row r="38" spans="1:10">
      <c r="A38">
        <v>2020</v>
      </c>
      <c r="B38" t="s">
        <v>25</v>
      </c>
      <c r="C38">
        <v>29</v>
      </c>
      <c r="D38" t="s">
        <v>26</v>
      </c>
      <c r="E38">
        <v>31</v>
      </c>
      <c r="F38" t="s">
        <v>38</v>
      </c>
      <c r="G38">
        <v>1</v>
      </c>
      <c r="H38">
        <v>3</v>
      </c>
      <c r="I38" t="s">
        <v>102</v>
      </c>
      <c r="J38">
        <v>10</v>
      </c>
    </row>
    <row r="39" spans="1:10">
      <c r="A39">
        <v>2020</v>
      </c>
      <c r="B39" t="s">
        <v>25</v>
      </c>
      <c r="C39">
        <v>29</v>
      </c>
      <c r="D39" t="s">
        <v>26</v>
      </c>
      <c r="E39">
        <v>31</v>
      </c>
      <c r="F39" t="s">
        <v>38</v>
      </c>
      <c r="G39">
        <v>1</v>
      </c>
      <c r="H39">
        <v>3</v>
      </c>
      <c r="I39" t="s">
        <v>101</v>
      </c>
      <c r="J39">
        <v>55</v>
      </c>
    </row>
    <row r="40" spans="1:10">
      <c r="A40">
        <v>2020</v>
      </c>
      <c r="B40" t="s">
        <v>25</v>
      </c>
      <c r="C40">
        <v>29</v>
      </c>
      <c r="D40" t="s">
        <v>26</v>
      </c>
      <c r="E40">
        <v>31</v>
      </c>
      <c r="F40" t="s">
        <v>38</v>
      </c>
      <c r="G40">
        <v>1</v>
      </c>
      <c r="H40">
        <v>4</v>
      </c>
      <c r="I40" t="s">
        <v>99</v>
      </c>
      <c r="J40">
        <v>15</v>
      </c>
    </row>
    <row r="41" spans="1:10">
      <c r="A41">
        <v>2020</v>
      </c>
      <c r="B41" t="s">
        <v>25</v>
      </c>
      <c r="C41">
        <v>29</v>
      </c>
      <c r="D41" t="s">
        <v>26</v>
      </c>
      <c r="E41">
        <v>31</v>
      </c>
      <c r="F41" t="s">
        <v>38</v>
      </c>
      <c r="G41">
        <v>1</v>
      </c>
      <c r="H41">
        <v>4</v>
      </c>
      <c r="I41" t="s">
        <v>96</v>
      </c>
      <c r="J41">
        <v>2</v>
      </c>
    </row>
    <row r="42" spans="1:10">
      <c r="A42">
        <v>2020</v>
      </c>
      <c r="B42" t="s">
        <v>25</v>
      </c>
      <c r="C42">
        <v>29</v>
      </c>
      <c r="D42" t="s">
        <v>26</v>
      </c>
      <c r="E42">
        <v>31</v>
      </c>
      <c r="F42" t="s">
        <v>38</v>
      </c>
      <c r="G42">
        <v>1</v>
      </c>
      <c r="H42">
        <v>4</v>
      </c>
      <c r="I42" t="s">
        <v>100</v>
      </c>
      <c r="J42">
        <v>10</v>
      </c>
    </row>
    <row r="43" spans="1:10">
      <c r="A43">
        <v>2020</v>
      </c>
      <c r="B43" t="s">
        <v>25</v>
      </c>
      <c r="C43">
        <v>29</v>
      </c>
      <c r="D43" t="s">
        <v>26</v>
      </c>
      <c r="E43">
        <v>31</v>
      </c>
      <c r="F43" t="s">
        <v>38</v>
      </c>
      <c r="G43">
        <v>1</v>
      </c>
      <c r="H43">
        <v>4</v>
      </c>
      <c r="I43" t="s">
        <v>102</v>
      </c>
      <c r="J43">
        <v>20</v>
      </c>
    </row>
    <row r="44" spans="1:10">
      <c r="A44">
        <v>2020</v>
      </c>
      <c r="B44" t="s">
        <v>25</v>
      </c>
      <c r="C44">
        <v>29</v>
      </c>
      <c r="D44" t="s">
        <v>26</v>
      </c>
      <c r="E44">
        <v>31</v>
      </c>
      <c r="F44" t="s">
        <v>38</v>
      </c>
      <c r="G44">
        <v>1</v>
      </c>
      <c r="H44">
        <v>4</v>
      </c>
      <c r="I44" t="s">
        <v>103</v>
      </c>
      <c r="J44">
        <v>10</v>
      </c>
    </row>
    <row r="45" spans="1:10">
      <c r="A45">
        <v>2020</v>
      </c>
      <c r="B45" t="s">
        <v>25</v>
      </c>
      <c r="C45">
        <v>29</v>
      </c>
      <c r="D45" t="s">
        <v>26</v>
      </c>
      <c r="E45">
        <v>31</v>
      </c>
      <c r="F45" t="s">
        <v>38</v>
      </c>
      <c r="G45">
        <v>1</v>
      </c>
      <c r="H45">
        <v>4</v>
      </c>
      <c r="I45" t="s">
        <v>101</v>
      </c>
      <c r="J45">
        <v>43</v>
      </c>
    </row>
    <row r="46" spans="1:10">
      <c r="A46">
        <v>2020</v>
      </c>
      <c r="B46" t="s">
        <v>25</v>
      </c>
      <c r="C46">
        <v>29</v>
      </c>
      <c r="D46" t="s">
        <v>26</v>
      </c>
      <c r="E46">
        <v>31</v>
      </c>
      <c r="F46" t="s">
        <v>38</v>
      </c>
      <c r="G46">
        <v>1</v>
      </c>
      <c r="H46">
        <v>5</v>
      </c>
      <c r="I46" t="s">
        <v>100</v>
      </c>
      <c r="J46">
        <v>10</v>
      </c>
    </row>
    <row r="47" spans="1:10">
      <c r="A47">
        <v>2020</v>
      </c>
      <c r="B47" t="s">
        <v>25</v>
      </c>
      <c r="C47">
        <v>29</v>
      </c>
      <c r="D47" t="s">
        <v>26</v>
      </c>
      <c r="E47">
        <v>31</v>
      </c>
      <c r="F47" t="s">
        <v>38</v>
      </c>
      <c r="G47">
        <v>1</v>
      </c>
      <c r="H47">
        <v>5</v>
      </c>
      <c r="I47" t="s">
        <v>105</v>
      </c>
      <c r="J47">
        <v>25</v>
      </c>
    </row>
    <row r="48" spans="1:10">
      <c r="A48">
        <v>2020</v>
      </c>
      <c r="B48" t="s">
        <v>25</v>
      </c>
      <c r="C48">
        <v>29</v>
      </c>
      <c r="D48" t="s">
        <v>26</v>
      </c>
      <c r="E48">
        <v>31</v>
      </c>
      <c r="F48" t="s">
        <v>38</v>
      </c>
      <c r="G48">
        <v>1</v>
      </c>
      <c r="H48">
        <v>5</v>
      </c>
      <c r="I48" t="s">
        <v>101</v>
      </c>
      <c r="J48">
        <v>10</v>
      </c>
    </row>
    <row r="49" spans="1:10">
      <c r="A49">
        <v>2020</v>
      </c>
      <c r="B49" t="s">
        <v>25</v>
      </c>
      <c r="C49">
        <v>29</v>
      </c>
      <c r="D49" t="s">
        <v>26</v>
      </c>
      <c r="E49">
        <v>31</v>
      </c>
      <c r="F49" t="s">
        <v>38</v>
      </c>
      <c r="G49">
        <v>1</v>
      </c>
      <c r="H49">
        <v>5</v>
      </c>
      <c r="I49" t="s">
        <v>102</v>
      </c>
      <c r="J49">
        <v>55</v>
      </c>
    </row>
    <row r="50" spans="1:10">
      <c r="A50">
        <v>2020</v>
      </c>
      <c r="B50" t="s">
        <v>25</v>
      </c>
      <c r="C50">
        <v>29</v>
      </c>
      <c r="D50" t="s">
        <v>26</v>
      </c>
      <c r="E50">
        <v>23</v>
      </c>
      <c r="F50" t="s">
        <v>38</v>
      </c>
      <c r="G50">
        <v>2</v>
      </c>
      <c r="H50">
        <v>1</v>
      </c>
      <c r="I50" t="s">
        <v>99</v>
      </c>
      <c r="J50">
        <v>15</v>
      </c>
    </row>
    <row r="51" spans="1:10">
      <c r="A51">
        <v>2020</v>
      </c>
      <c r="B51" t="s">
        <v>25</v>
      </c>
      <c r="C51">
        <v>29</v>
      </c>
      <c r="D51" t="s">
        <v>26</v>
      </c>
      <c r="E51">
        <v>23</v>
      </c>
      <c r="F51" t="s">
        <v>38</v>
      </c>
      <c r="G51">
        <v>2</v>
      </c>
      <c r="H51">
        <v>1</v>
      </c>
      <c r="I51" t="s">
        <v>100</v>
      </c>
      <c r="J51">
        <v>10</v>
      </c>
    </row>
    <row r="52" spans="1:10">
      <c r="A52">
        <v>2020</v>
      </c>
      <c r="B52" t="s">
        <v>25</v>
      </c>
      <c r="C52">
        <v>29</v>
      </c>
      <c r="D52" t="s">
        <v>26</v>
      </c>
      <c r="E52">
        <v>23</v>
      </c>
      <c r="F52" t="s">
        <v>38</v>
      </c>
      <c r="G52">
        <v>2</v>
      </c>
      <c r="H52">
        <v>1</v>
      </c>
      <c r="I52" t="s">
        <v>101</v>
      </c>
      <c r="J52">
        <v>40</v>
      </c>
    </row>
    <row r="53" spans="1:10">
      <c r="A53">
        <v>2020</v>
      </c>
      <c r="B53" t="s">
        <v>25</v>
      </c>
      <c r="C53">
        <v>29</v>
      </c>
      <c r="D53" t="s">
        <v>26</v>
      </c>
      <c r="E53">
        <v>23</v>
      </c>
      <c r="F53" t="s">
        <v>38</v>
      </c>
      <c r="G53">
        <v>2</v>
      </c>
      <c r="H53">
        <v>1</v>
      </c>
      <c r="I53" t="s">
        <v>102</v>
      </c>
      <c r="J53">
        <v>35</v>
      </c>
    </row>
    <row r="54" spans="1:10">
      <c r="A54">
        <v>2020</v>
      </c>
      <c r="B54" t="s">
        <v>25</v>
      </c>
      <c r="C54">
        <v>29</v>
      </c>
      <c r="D54" t="s">
        <v>26</v>
      </c>
      <c r="E54">
        <v>23</v>
      </c>
      <c r="F54" t="s">
        <v>38</v>
      </c>
      <c r="G54">
        <v>2</v>
      </c>
      <c r="H54">
        <v>2</v>
      </c>
      <c r="I54" t="s">
        <v>100</v>
      </c>
      <c r="J54">
        <v>55</v>
      </c>
    </row>
    <row r="55" spans="1:10">
      <c r="A55">
        <v>2020</v>
      </c>
      <c r="B55" t="s">
        <v>25</v>
      </c>
      <c r="C55">
        <v>29</v>
      </c>
      <c r="D55" t="s">
        <v>26</v>
      </c>
      <c r="E55">
        <v>23</v>
      </c>
      <c r="F55" t="s">
        <v>38</v>
      </c>
      <c r="G55">
        <v>2</v>
      </c>
      <c r="H55">
        <v>2</v>
      </c>
      <c r="I55" t="s">
        <v>106</v>
      </c>
      <c r="J55">
        <v>15</v>
      </c>
    </row>
    <row r="56" spans="1:10">
      <c r="A56">
        <v>2020</v>
      </c>
      <c r="B56" t="s">
        <v>25</v>
      </c>
      <c r="C56">
        <v>29</v>
      </c>
      <c r="D56" t="s">
        <v>26</v>
      </c>
      <c r="E56">
        <v>23</v>
      </c>
      <c r="F56" t="s">
        <v>38</v>
      </c>
      <c r="G56">
        <v>2</v>
      </c>
      <c r="H56">
        <v>2</v>
      </c>
      <c r="I56" t="s">
        <v>102</v>
      </c>
      <c r="J56">
        <v>15</v>
      </c>
    </row>
    <row r="57" spans="1:10">
      <c r="A57">
        <v>2020</v>
      </c>
      <c r="B57" t="s">
        <v>25</v>
      </c>
      <c r="C57">
        <v>29</v>
      </c>
      <c r="D57" t="s">
        <v>26</v>
      </c>
      <c r="E57">
        <v>23</v>
      </c>
      <c r="F57" t="s">
        <v>38</v>
      </c>
      <c r="G57">
        <v>2</v>
      </c>
      <c r="H57">
        <v>2</v>
      </c>
      <c r="I57" t="s">
        <v>101</v>
      </c>
      <c r="J57">
        <v>15</v>
      </c>
    </row>
    <row r="58" spans="1:10">
      <c r="A58">
        <v>2020</v>
      </c>
      <c r="B58" t="s">
        <v>25</v>
      </c>
      <c r="C58">
        <v>29</v>
      </c>
      <c r="D58" t="s">
        <v>26</v>
      </c>
      <c r="E58">
        <v>23</v>
      </c>
      <c r="F58" t="s">
        <v>38</v>
      </c>
      <c r="G58">
        <v>2</v>
      </c>
      <c r="H58">
        <v>3</v>
      </c>
      <c r="I58" t="s">
        <v>102</v>
      </c>
      <c r="J58">
        <v>80</v>
      </c>
    </row>
    <row r="59" spans="1:10">
      <c r="A59">
        <v>2020</v>
      </c>
      <c r="B59" t="s">
        <v>25</v>
      </c>
      <c r="C59">
        <v>29</v>
      </c>
      <c r="D59" t="s">
        <v>26</v>
      </c>
      <c r="E59">
        <v>23</v>
      </c>
      <c r="F59" t="s">
        <v>38</v>
      </c>
      <c r="G59">
        <v>2</v>
      </c>
      <c r="H59">
        <v>3</v>
      </c>
      <c r="I59" t="s">
        <v>101</v>
      </c>
      <c r="J59">
        <v>10</v>
      </c>
    </row>
    <row r="60" spans="1:10">
      <c r="A60">
        <v>2020</v>
      </c>
      <c r="B60" t="s">
        <v>25</v>
      </c>
      <c r="C60">
        <v>29</v>
      </c>
      <c r="D60" t="s">
        <v>26</v>
      </c>
      <c r="E60">
        <v>23</v>
      </c>
      <c r="F60" t="s">
        <v>38</v>
      </c>
      <c r="G60">
        <v>2</v>
      </c>
      <c r="H60">
        <v>3</v>
      </c>
      <c r="I60" t="s">
        <v>100</v>
      </c>
      <c r="J60">
        <v>5</v>
      </c>
    </row>
    <row r="61" spans="1:10">
      <c r="A61">
        <v>2020</v>
      </c>
      <c r="B61" t="s">
        <v>25</v>
      </c>
      <c r="C61">
        <v>29</v>
      </c>
      <c r="D61" t="s">
        <v>26</v>
      </c>
      <c r="E61">
        <v>23</v>
      </c>
      <c r="F61" t="s">
        <v>38</v>
      </c>
      <c r="G61">
        <v>2</v>
      </c>
      <c r="H61">
        <v>3</v>
      </c>
      <c r="I61" t="s">
        <v>104</v>
      </c>
      <c r="J61">
        <v>5</v>
      </c>
    </row>
    <row r="62" spans="1:10">
      <c r="A62">
        <v>2020</v>
      </c>
      <c r="B62" t="s">
        <v>25</v>
      </c>
      <c r="C62">
        <v>29</v>
      </c>
      <c r="D62" t="s">
        <v>26</v>
      </c>
      <c r="E62">
        <v>23</v>
      </c>
      <c r="F62" t="s">
        <v>38</v>
      </c>
      <c r="G62">
        <v>2</v>
      </c>
      <c r="H62">
        <v>4</v>
      </c>
      <c r="I62" t="s">
        <v>100</v>
      </c>
      <c r="J62">
        <v>10</v>
      </c>
    </row>
    <row r="63" spans="1:10">
      <c r="A63">
        <v>2020</v>
      </c>
      <c r="B63" t="s">
        <v>25</v>
      </c>
      <c r="C63">
        <v>29</v>
      </c>
      <c r="D63" t="s">
        <v>26</v>
      </c>
      <c r="E63">
        <v>23</v>
      </c>
      <c r="F63" t="s">
        <v>38</v>
      </c>
      <c r="G63">
        <v>2</v>
      </c>
      <c r="H63">
        <v>4</v>
      </c>
      <c r="I63" t="s">
        <v>106</v>
      </c>
      <c r="J63">
        <v>15</v>
      </c>
    </row>
    <row r="64" spans="1:10">
      <c r="A64">
        <v>2020</v>
      </c>
      <c r="B64" t="s">
        <v>25</v>
      </c>
      <c r="C64">
        <v>29</v>
      </c>
      <c r="D64" t="s">
        <v>26</v>
      </c>
      <c r="E64">
        <v>23</v>
      </c>
      <c r="F64" t="s">
        <v>38</v>
      </c>
      <c r="G64">
        <v>2</v>
      </c>
      <c r="H64">
        <v>4</v>
      </c>
      <c r="I64" t="s">
        <v>103</v>
      </c>
      <c r="J64">
        <v>20</v>
      </c>
    </row>
    <row r="65" spans="1:10">
      <c r="A65">
        <v>2020</v>
      </c>
      <c r="B65" t="s">
        <v>25</v>
      </c>
      <c r="C65">
        <v>29</v>
      </c>
      <c r="D65" t="s">
        <v>26</v>
      </c>
      <c r="E65">
        <v>23</v>
      </c>
      <c r="F65" t="s">
        <v>38</v>
      </c>
      <c r="G65">
        <v>2</v>
      </c>
      <c r="H65">
        <v>4</v>
      </c>
      <c r="I65" t="s">
        <v>102</v>
      </c>
      <c r="J65">
        <v>25</v>
      </c>
    </row>
    <row r="66" spans="1:10">
      <c r="A66">
        <v>2020</v>
      </c>
      <c r="B66" t="s">
        <v>25</v>
      </c>
      <c r="C66">
        <v>29</v>
      </c>
      <c r="D66" t="s">
        <v>26</v>
      </c>
      <c r="E66">
        <v>23</v>
      </c>
      <c r="F66" t="s">
        <v>38</v>
      </c>
      <c r="G66">
        <v>2</v>
      </c>
      <c r="H66">
        <v>4</v>
      </c>
      <c r="I66" t="s">
        <v>96</v>
      </c>
      <c r="J66">
        <v>5</v>
      </c>
    </row>
    <row r="67" spans="1:10">
      <c r="A67">
        <v>2020</v>
      </c>
      <c r="B67" t="s">
        <v>25</v>
      </c>
      <c r="C67">
        <v>29</v>
      </c>
      <c r="D67" t="s">
        <v>26</v>
      </c>
      <c r="E67">
        <v>23</v>
      </c>
      <c r="F67" t="s">
        <v>38</v>
      </c>
      <c r="G67">
        <v>2</v>
      </c>
      <c r="H67">
        <v>4</v>
      </c>
      <c r="I67" t="s">
        <v>101</v>
      </c>
      <c r="J67">
        <v>25</v>
      </c>
    </row>
    <row r="68" spans="1:10">
      <c r="A68">
        <v>2020</v>
      </c>
      <c r="B68" t="s">
        <v>25</v>
      </c>
      <c r="C68">
        <v>29</v>
      </c>
      <c r="D68" t="s">
        <v>26</v>
      </c>
      <c r="E68">
        <v>23</v>
      </c>
      <c r="F68" t="s">
        <v>38</v>
      </c>
      <c r="G68">
        <v>2</v>
      </c>
      <c r="H68">
        <v>5</v>
      </c>
      <c r="I68" t="s">
        <v>99</v>
      </c>
      <c r="J68">
        <v>5</v>
      </c>
    </row>
    <row r="69" spans="1:10">
      <c r="A69">
        <v>2020</v>
      </c>
      <c r="B69" t="s">
        <v>25</v>
      </c>
      <c r="C69">
        <v>29</v>
      </c>
      <c r="D69" t="s">
        <v>26</v>
      </c>
      <c r="E69">
        <v>23</v>
      </c>
      <c r="F69" t="s">
        <v>38</v>
      </c>
      <c r="G69">
        <v>2</v>
      </c>
      <c r="H69">
        <v>5</v>
      </c>
      <c r="I69" t="s">
        <v>100</v>
      </c>
      <c r="J69">
        <v>5</v>
      </c>
    </row>
    <row r="70" spans="1:10">
      <c r="A70">
        <v>2020</v>
      </c>
      <c r="B70" t="s">
        <v>25</v>
      </c>
      <c r="C70">
        <v>29</v>
      </c>
      <c r="D70" t="s">
        <v>26</v>
      </c>
      <c r="E70">
        <v>23</v>
      </c>
      <c r="F70" t="s">
        <v>38</v>
      </c>
      <c r="G70">
        <v>2</v>
      </c>
      <c r="H70">
        <v>5</v>
      </c>
      <c r="I70" t="s">
        <v>102</v>
      </c>
      <c r="J70">
        <v>50</v>
      </c>
    </row>
    <row r="71" spans="1:10">
      <c r="A71">
        <v>2020</v>
      </c>
      <c r="B71" t="s">
        <v>25</v>
      </c>
      <c r="C71">
        <v>29</v>
      </c>
      <c r="D71" t="s">
        <v>26</v>
      </c>
      <c r="E71">
        <v>23</v>
      </c>
      <c r="F71" t="s">
        <v>38</v>
      </c>
      <c r="G71">
        <v>2</v>
      </c>
      <c r="H71">
        <v>5</v>
      </c>
      <c r="I71" t="s">
        <v>101</v>
      </c>
      <c r="J71">
        <v>40</v>
      </c>
    </row>
    <row r="72" spans="1:10">
      <c r="A72">
        <v>2020</v>
      </c>
      <c r="B72" t="s">
        <v>25</v>
      </c>
      <c r="C72">
        <v>29</v>
      </c>
      <c r="D72" t="s">
        <v>50</v>
      </c>
      <c r="E72">
        <v>43</v>
      </c>
      <c r="F72" t="s">
        <v>38</v>
      </c>
      <c r="G72">
        <v>1</v>
      </c>
      <c r="H72">
        <v>1</v>
      </c>
      <c r="I72" t="s">
        <v>100</v>
      </c>
      <c r="J72">
        <v>70</v>
      </c>
    </row>
    <row r="73" spans="1:10">
      <c r="A73">
        <v>2020</v>
      </c>
      <c r="B73" t="s">
        <v>25</v>
      </c>
      <c r="C73">
        <v>29</v>
      </c>
      <c r="D73" t="s">
        <v>50</v>
      </c>
      <c r="E73">
        <v>43</v>
      </c>
      <c r="F73" t="s">
        <v>38</v>
      </c>
      <c r="G73">
        <v>1</v>
      </c>
      <c r="H73">
        <v>1</v>
      </c>
      <c r="I73" t="s">
        <v>104</v>
      </c>
      <c r="J73">
        <v>2</v>
      </c>
    </row>
    <row r="74" spans="1:10">
      <c r="A74">
        <v>2020</v>
      </c>
      <c r="B74" t="s">
        <v>25</v>
      </c>
      <c r="C74">
        <v>29</v>
      </c>
      <c r="D74" t="s">
        <v>50</v>
      </c>
      <c r="E74">
        <v>43</v>
      </c>
      <c r="F74" t="s">
        <v>38</v>
      </c>
      <c r="G74">
        <v>1</v>
      </c>
      <c r="H74">
        <v>1</v>
      </c>
      <c r="I74" t="s">
        <v>99</v>
      </c>
      <c r="J74">
        <v>2</v>
      </c>
    </row>
    <row r="75" spans="1:10">
      <c r="A75">
        <v>2020</v>
      </c>
      <c r="B75" t="s">
        <v>25</v>
      </c>
      <c r="C75">
        <v>29</v>
      </c>
      <c r="D75" t="s">
        <v>50</v>
      </c>
      <c r="E75">
        <v>43</v>
      </c>
      <c r="F75" t="s">
        <v>38</v>
      </c>
      <c r="G75">
        <v>1</v>
      </c>
      <c r="H75">
        <v>1</v>
      </c>
      <c r="I75" t="s">
        <v>101</v>
      </c>
      <c r="J75">
        <v>20</v>
      </c>
    </row>
    <row r="76" spans="1:10">
      <c r="A76">
        <v>2020</v>
      </c>
      <c r="B76" t="s">
        <v>25</v>
      </c>
      <c r="C76">
        <v>29</v>
      </c>
      <c r="D76" t="s">
        <v>50</v>
      </c>
      <c r="E76">
        <v>43</v>
      </c>
      <c r="F76" t="s">
        <v>38</v>
      </c>
      <c r="G76">
        <v>1</v>
      </c>
      <c r="H76">
        <v>1</v>
      </c>
      <c r="I76" t="s">
        <v>102</v>
      </c>
      <c r="J76">
        <v>6</v>
      </c>
    </row>
    <row r="77" spans="1:10">
      <c r="A77">
        <v>2020</v>
      </c>
      <c r="B77" t="s">
        <v>25</v>
      </c>
      <c r="C77">
        <v>29</v>
      </c>
      <c r="D77" t="s">
        <v>50</v>
      </c>
      <c r="E77">
        <v>43</v>
      </c>
      <c r="F77" t="s">
        <v>38</v>
      </c>
      <c r="G77">
        <v>1</v>
      </c>
      <c r="H77">
        <v>2</v>
      </c>
      <c r="I77" t="s">
        <v>100</v>
      </c>
      <c r="J77">
        <v>35</v>
      </c>
    </row>
    <row r="78" spans="1:10">
      <c r="A78">
        <v>2020</v>
      </c>
      <c r="B78" t="s">
        <v>25</v>
      </c>
      <c r="C78">
        <v>29</v>
      </c>
      <c r="D78" t="s">
        <v>50</v>
      </c>
      <c r="E78">
        <v>43</v>
      </c>
      <c r="F78" t="s">
        <v>38</v>
      </c>
      <c r="G78">
        <v>1</v>
      </c>
      <c r="H78">
        <v>2</v>
      </c>
      <c r="I78" t="s">
        <v>102</v>
      </c>
      <c r="J78">
        <v>25</v>
      </c>
    </row>
    <row r="79" spans="1:10">
      <c r="A79">
        <v>2020</v>
      </c>
      <c r="B79" t="s">
        <v>25</v>
      </c>
      <c r="C79">
        <v>29</v>
      </c>
      <c r="D79" t="s">
        <v>50</v>
      </c>
      <c r="E79">
        <v>43</v>
      </c>
      <c r="F79" t="s">
        <v>38</v>
      </c>
      <c r="G79">
        <v>1</v>
      </c>
      <c r="H79">
        <v>2</v>
      </c>
      <c r="I79" t="s">
        <v>103</v>
      </c>
      <c r="J79">
        <v>15</v>
      </c>
    </row>
    <row r="80" spans="1:10">
      <c r="A80">
        <v>2020</v>
      </c>
      <c r="B80" t="s">
        <v>25</v>
      </c>
      <c r="C80">
        <v>29</v>
      </c>
      <c r="D80" t="s">
        <v>50</v>
      </c>
      <c r="E80">
        <v>43</v>
      </c>
      <c r="F80" t="s">
        <v>38</v>
      </c>
      <c r="G80">
        <v>1</v>
      </c>
      <c r="H80">
        <v>2</v>
      </c>
      <c r="I80" t="s">
        <v>101</v>
      </c>
      <c r="J80">
        <v>20</v>
      </c>
    </row>
    <row r="81" spans="1:10">
      <c r="A81">
        <v>2020</v>
      </c>
      <c r="B81" t="s">
        <v>25</v>
      </c>
      <c r="C81">
        <v>29</v>
      </c>
      <c r="D81" t="s">
        <v>50</v>
      </c>
      <c r="E81">
        <v>43</v>
      </c>
      <c r="F81" t="s">
        <v>38</v>
      </c>
      <c r="G81">
        <v>1</v>
      </c>
      <c r="H81">
        <v>2</v>
      </c>
      <c r="I81" t="s">
        <v>96</v>
      </c>
      <c r="J81">
        <v>15</v>
      </c>
    </row>
    <row r="82" spans="1:10">
      <c r="A82">
        <v>2020</v>
      </c>
      <c r="B82" t="s">
        <v>25</v>
      </c>
      <c r="C82">
        <v>29</v>
      </c>
      <c r="D82" t="s">
        <v>50</v>
      </c>
      <c r="E82">
        <v>43</v>
      </c>
      <c r="F82" t="s">
        <v>38</v>
      </c>
      <c r="G82">
        <v>1</v>
      </c>
      <c r="H82">
        <v>3</v>
      </c>
      <c r="I82" t="s">
        <v>100</v>
      </c>
      <c r="J82">
        <v>75</v>
      </c>
    </row>
    <row r="83" spans="1:10">
      <c r="A83">
        <v>2020</v>
      </c>
      <c r="B83" t="s">
        <v>25</v>
      </c>
      <c r="C83">
        <v>29</v>
      </c>
      <c r="D83" t="s">
        <v>50</v>
      </c>
      <c r="E83">
        <v>43</v>
      </c>
      <c r="F83" t="s">
        <v>38</v>
      </c>
      <c r="G83">
        <v>1</v>
      </c>
      <c r="H83">
        <v>3</v>
      </c>
      <c r="I83" t="s">
        <v>101</v>
      </c>
      <c r="J83">
        <v>25</v>
      </c>
    </row>
    <row r="84" spans="1:10">
      <c r="A84">
        <v>2020</v>
      </c>
      <c r="B84" t="s">
        <v>25</v>
      </c>
      <c r="C84">
        <v>29</v>
      </c>
      <c r="D84" t="s">
        <v>50</v>
      </c>
      <c r="E84">
        <v>43</v>
      </c>
      <c r="F84" t="s">
        <v>38</v>
      </c>
      <c r="G84">
        <v>1</v>
      </c>
      <c r="H84">
        <v>4</v>
      </c>
      <c r="I84" t="s">
        <v>104</v>
      </c>
      <c r="J84">
        <v>5</v>
      </c>
    </row>
    <row r="85" spans="1:10">
      <c r="A85">
        <v>2020</v>
      </c>
      <c r="B85" t="s">
        <v>25</v>
      </c>
      <c r="C85">
        <v>29</v>
      </c>
      <c r="D85" t="s">
        <v>50</v>
      </c>
      <c r="E85">
        <v>43</v>
      </c>
      <c r="F85" t="s">
        <v>38</v>
      </c>
      <c r="G85">
        <v>1</v>
      </c>
      <c r="H85">
        <v>4</v>
      </c>
      <c r="I85" t="s">
        <v>100</v>
      </c>
      <c r="J85">
        <v>10</v>
      </c>
    </row>
    <row r="86" spans="1:10">
      <c r="A86">
        <v>2020</v>
      </c>
      <c r="B86" t="s">
        <v>25</v>
      </c>
      <c r="C86">
        <v>29</v>
      </c>
      <c r="D86" t="s">
        <v>50</v>
      </c>
      <c r="E86">
        <v>43</v>
      </c>
      <c r="F86" t="s">
        <v>38</v>
      </c>
      <c r="G86">
        <v>1</v>
      </c>
      <c r="H86">
        <v>4</v>
      </c>
      <c r="I86" t="s">
        <v>96</v>
      </c>
      <c r="J86">
        <v>10</v>
      </c>
    </row>
    <row r="87" spans="1:10">
      <c r="A87">
        <v>2020</v>
      </c>
      <c r="B87" t="s">
        <v>25</v>
      </c>
      <c r="C87">
        <v>29</v>
      </c>
      <c r="D87" t="s">
        <v>50</v>
      </c>
      <c r="E87">
        <v>43</v>
      </c>
      <c r="F87" t="s">
        <v>38</v>
      </c>
      <c r="G87">
        <v>1</v>
      </c>
      <c r="H87">
        <v>4</v>
      </c>
      <c r="I87" t="s">
        <v>103</v>
      </c>
      <c r="J87">
        <v>10</v>
      </c>
    </row>
    <row r="88" spans="1:10">
      <c r="A88">
        <v>2020</v>
      </c>
      <c r="B88" t="s">
        <v>25</v>
      </c>
      <c r="C88">
        <v>29</v>
      </c>
      <c r="D88" t="s">
        <v>50</v>
      </c>
      <c r="E88">
        <v>43</v>
      </c>
      <c r="F88" t="s">
        <v>38</v>
      </c>
      <c r="G88">
        <v>1</v>
      </c>
      <c r="H88">
        <v>4</v>
      </c>
      <c r="I88" t="s">
        <v>101</v>
      </c>
      <c r="J88">
        <v>65</v>
      </c>
    </row>
    <row r="89" spans="1:10">
      <c r="A89">
        <v>2020</v>
      </c>
      <c r="B89" t="s">
        <v>25</v>
      </c>
      <c r="C89">
        <v>29</v>
      </c>
      <c r="D89" t="s">
        <v>50</v>
      </c>
      <c r="E89">
        <v>43</v>
      </c>
      <c r="F89" t="s">
        <v>38</v>
      </c>
      <c r="G89">
        <v>1</v>
      </c>
      <c r="H89">
        <v>5</v>
      </c>
      <c r="I89" t="s">
        <v>100</v>
      </c>
      <c r="J89">
        <v>10</v>
      </c>
    </row>
    <row r="90" spans="1:10">
      <c r="A90">
        <v>2020</v>
      </c>
      <c r="B90" t="s">
        <v>25</v>
      </c>
      <c r="C90">
        <v>29</v>
      </c>
      <c r="D90" t="s">
        <v>50</v>
      </c>
      <c r="E90">
        <v>43</v>
      </c>
      <c r="F90" t="s">
        <v>38</v>
      </c>
      <c r="G90">
        <v>1</v>
      </c>
      <c r="H90">
        <v>5</v>
      </c>
      <c r="I90" t="s">
        <v>103</v>
      </c>
      <c r="J90">
        <v>5</v>
      </c>
    </row>
    <row r="91" spans="1:10">
      <c r="A91">
        <v>2020</v>
      </c>
      <c r="B91" t="s">
        <v>25</v>
      </c>
      <c r="C91">
        <v>29</v>
      </c>
      <c r="D91" t="s">
        <v>50</v>
      </c>
      <c r="E91">
        <v>43</v>
      </c>
      <c r="F91" t="s">
        <v>38</v>
      </c>
      <c r="G91">
        <v>1</v>
      </c>
      <c r="H91">
        <v>5</v>
      </c>
      <c r="I91" t="s">
        <v>102</v>
      </c>
      <c r="J91">
        <v>5</v>
      </c>
    </row>
    <row r="92" spans="1:10">
      <c r="A92">
        <v>2020</v>
      </c>
      <c r="B92" t="s">
        <v>25</v>
      </c>
      <c r="C92">
        <v>29</v>
      </c>
      <c r="D92" t="s">
        <v>50</v>
      </c>
      <c r="E92">
        <v>43</v>
      </c>
      <c r="F92" t="s">
        <v>38</v>
      </c>
      <c r="G92">
        <v>1</v>
      </c>
      <c r="H92">
        <v>5</v>
      </c>
      <c r="I92" t="s">
        <v>101</v>
      </c>
      <c r="J92">
        <v>75</v>
      </c>
    </row>
    <row r="93" spans="1:10">
      <c r="A93">
        <v>2020</v>
      </c>
      <c r="B93" t="s">
        <v>25</v>
      </c>
      <c r="C93">
        <v>29</v>
      </c>
      <c r="D93" t="s">
        <v>50</v>
      </c>
      <c r="E93">
        <v>43</v>
      </c>
      <c r="F93" t="s">
        <v>38</v>
      </c>
      <c r="G93">
        <v>2</v>
      </c>
      <c r="H93">
        <v>1</v>
      </c>
      <c r="I93" t="s">
        <v>100</v>
      </c>
      <c r="J93">
        <v>15</v>
      </c>
    </row>
    <row r="94" spans="1:10">
      <c r="A94">
        <v>2020</v>
      </c>
      <c r="B94" t="s">
        <v>25</v>
      </c>
      <c r="C94">
        <v>29</v>
      </c>
      <c r="D94" t="s">
        <v>50</v>
      </c>
      <c r="E94">
        <v>43</v>
      </c>
      <c r="F94" t="s">
        <v>38</v>
      </c>
      <c r="G94">
        <v>2</v>
      </c>
      <c r="H94">
        <v>1</v>
      </c>
      <c r="I94" t="s">
        <v>104</v>
      </c>
      <c r="J94">
        <v>5</v>
      </c>
    </row>
    <row r="95" spans="1:10">
      <c r="A95">
        <v>2020</v>
      </c>
      <c r="B95" t="s">
        <v>25</v>
      </c>
      <c r="C95">
        <v>29</v>
      </c>
      <c r="D95" t="s">
        <v>50</v>
      </c>
      <c r="E95">
        <v>43</v>
      </c>
      <c r="F95" t="s">
        <v>38</v>
      </c>
      <c r="G95">
        <v>2</v>
      </c>
      <c r="H95">
        <v>1</v>
      </c>
      <c r="I95" t="s">
        <v>103</v>
      </c>
      <c r="J95">
        <v>10</v>
      </c>
    </row>
    <row r="96" spans="1:10">
      <c r="A96">
        <v>2020</v>
      </c>
      <c r="B96" t="s">
        <v>25</v>
      </c>
      <c r="C96">
        <v>29</v>
      </c>
      <c r="D96" t="s">
        <v>50</v>
      </c>
      <c r="E96">
        <v>43</v>
      </c>
      <c r="F96" t="s">
        <v>38</v>
      </c>
      <c r="G96">
        <v>2</v>
      </c>
      <c r="H96">
        <v>1</v>
      </c>
      <c r="I96" t="s">
        <v>96</v>
      </c>
      <c r="J96">
        <v>10</v>
      </c>
    </row>
    <row r="97" spans="1:10">
      <c r="A97">
        <v>2020</v>
      </c>
      <c r="B97" t="s">
        <v>25</v>
      </c>
      <c r="C97">
        <v>29</v>
      </c>
      <c r="D97" t="s">
        <v>50</v>
      </c>
      <c r="E97">
        <v>43</v>
      </c>
      <c r="F97" t="s">
        <v>38</v>
      </c>
      <c r="G97">
        <v>2</v>
      </c>
      <c r="H97">
        <v>1</v>
      </c>
      <c r="I97" t="s">
        <v>101</v>
      </c>
      <c r="J97">
        <v>60</v>
      </c>
    </row>
    <row r="98" spans="1:10">
      <c r="A98">
        <v>2020</v>
      </c>
      <c r="B98" t="s">
        <v>25</v>
      </c>
      <c r="C98">
        <v>29</v>
      </c>
      <c r="D98" t="s">
        <v>50</v>
      </c>
      <c r="E98">
        <v>43</v>
      </c>
      <c r="F98" t="s">
        <v>38</v>
      </c>
      <c r="G98">
        <v>2</v>
      </c>
      <c r="H98">
        <v>2</v>
      </c>
      <c r="I98" t="s">
        <v>104</v>
      </c>
      <c r="J98">
        <v>5</v>
      </c>
    </row>
    <row r="99" spans="1:10">
      <c r="A99">
        <v>2020</v>
      </c>
      <c r="B99" t="s">
        <v>25</v>
      </c>
      <c r="C99">
        <v>29</v>
      </c>
      <c r="D99" t="s">
        <v>50</v>
      </c>
      <c r="E99">
        <v>43</v>
      </c>
      <c r="F99" t="s">
        <v>38</v>
      </c>
      <c r="G99">
        <v>2</v>
      </c>
      <c r="H99">
        <v>2</v>
      </c>
      <c r="I99" t="s">
        <v>100</v>
      </c>
      <c r="J99">
        <v>60</v>
      </c>
    </row>
    <row r="100" spans="1:10">
      <c r="A100">
        <v>2020</v>
      </c>
      <c r="B100" t="s">
        <v>25</v>
      </c>
      <c r="C100">
        <v>29</v>
      </c>
      <c r="D100" t="s">
        <v>50</v>
      </c>
      <c r="E100">
        <v>43</v>
      </c>
      <c r="F100" t="s">
        <v>38</v>
      </c>
      <c r="G100">
        <v>2</v>
      </c>
      <c r="H100">
        <v>2</v>
      </c>
      <c r="I100" t="s">
        <v>96</v>
      </c>
      <c r="J100">
        <v>5</v>
      </c>
    </row>
    <row r="101" spans="1:10">
      <c r="A101">
        <v>2020</v>
      </c>
      <c r="B101" t="s">
        <v>25</v>
      </c>
      <c r="C101">
        <v>29</v>
      </c>
      <c r="D101" t="s">
        <v>50</v>
      </c>
      <c r="E101">
        <v>43</v>
      </c>
      <c r="F101" t="s">
        <v>38</v>
      </c>
      <c r="G101">
        <v>2</v>
      </c>
      <c r="H101">
        <v>2</v>
      </c>
      <c r="I101" t="s">
        <v>103</v>
      </c>
      <c r="J101">
        <v>10</v>
      </c>
    </row>
    <row r="102" spans="1:10">
      <c r="A102">
        <v>2020</v>
      </c>
      <c r="B102" t="s">
        <v>25</v>
      </c>
      <c r="C102">
        <v>29</v>
      </c>
      <c r="D102" t="s">
        <v>50</v>
      </c>
      <c r="E102">
        <v>43</v>
      </c>
      <c r="F102" t="s">
        <v>38</v>
      </c>
      <c r="G102">
        <v>2</v>
      </c>
      <c r="H102">
        <v>2</v>
      </c>
      <c r="I102" t="s">
        <v>101</v>
      </c>
      <c r="J102">
        <v>20</v>
      </c>
    </row>
    <row r="103" spans="1:10">
      <c r="A103">
        <v>2020</v>
      </c>
      <c r="B103" t="s">
        <v>25</v>
      </c>
      <c r="C103">
        <v>29</v>
      </c>
      <c r="D103" t="s">
        <v>50</v>
      </c>
      <c r="E103">
        <v>43</v>
      </c>
      <c r="F103" t="s">
        <v>38</v>
      </c>
      <c r="G103">
        <v>2</v>
      </c>
      <c r="H103">
        <v>3</v>
      </c>
      <c r="I103" t="s">
        <v>100</v>
      </c>
      <c r="J103">
        <v>5</v>
      </c>
    </row>
    <row r="104" spans="1:10">
      <c r="A104">
        <v>2020</v>
      </c>
      <c r="B104" t="s">
        <v>25</v>
      </c>
      <c r="C104">
        <v>29</v>
      </c>
      <c r="D104" t="s">
        <v>50</v>
      </c>
      <c r="E104">
        <v>43</v>
      </c>
      <c r="F104" t="s">
        <v>38</v>
      </c>
      <c r="G104">
        <v>2</v>
      </c>
      <c r="H104">
        <v>3</v>
      </c>
      <c r="I104" t="s">
        <v>96</v>
      </c>
      <c r="J104">
        <v>30</v>
      </c>
    </row>
    <row r="105" spans="1:10">
      <c r="A105">
        <v>2020</v>
      </c>
      <c r="B105" t="s">
        <v>25</v>
      </c>
      <c r="C105">
        <v>29</v>
      </c>
      <c r="D105" t="s">
        <v>50</v>
      </c>
      <c r="E105">
        <v>43</v>
      </c>
      <c r="F105" t="s">
        <v>38</v>
      </c>
      <c r="G105">
        <v>2</v>
      </c>
      <c r="H105">
        <v>3</v>
      </c>
      <c r="I105" t="s">
        <v>103</v>
      </c>
      <c r="J105">
        <v>35</v>
      </c>
    </row>
    <row r="106" spans="1:10">
      <c r="A106">
        <v>2020</v>
      </c>
      <c r="B106" t="s">
        <v>25</v>
      </c>
      <c r="C106">
        <v>29</v>
      </c>
      <c r="D106" t="s">
        <v>50</v>
      </c>
      <c r="E106">
        <v>43</v>
      </c>
      <c r="F106" t="s">
        <v>38</v>
      </c>
      <c r="G106">
        <v>2</v>
      </c>
      <c r="H106">
        <v>3</v>
      </c>
      <c r="I106" t="s">
        <v>101</v>
      </c>
      <c r="J106">
        <v>30</v>
      </c>
    </row>
    <row r="107" spans="1:10">
      <c r="A107">
        <v>2020</v>
      </c>
      <c r="B107" t="s">
        <v>25</v>
      </c>
      <c r="C107">
        <v>29</v>
      </c>
      <c r="D107" t="s">
        <v>50</v>
      </c>
      <c r="E107">
        <v>43</v>
      </c>
      <c r="F107" t="s">
        <v>38</v>
      </c>
      <c r="G107">
        <v>2</v>
      </c>
      <c r="H107">
        <v>4</v>
      </c>
      <c r="I107" t="s">
        <v>100</v>
      </c>
      <c r="J107">
        <v>60</v>
      </c>
    </row>
    <row r="108" spans="1:10">
      <c r="A108">
        <v>2020</v>
      </c>
      <c r="B108" t="s">
        <v>25</v>
      </c>
      <c r="C108">
        <v>29</v>
      </c>
      <c r="D108" t="s">
        <v>50</v>
      </c>
      <c r="E108">
        <v>43</v>
      </c>
      <c r="F108" t="s">
        <v>38</v>
      </c>
      <c r="G108">
        <v>2</v>
      </c>
      <c r="H108">
        <v>4</v>
      </c>
      <c r="I108" t="s">
        <v>104</v>
      </c>
      <c r="J108">
        <v>10</v>
      </c>
    </row>
    <row r="109" spans="1:10">
      <c r="A109">
        <v>2020</v>
      </c>
      <c r="B109" t="s">
        <v>25</v>
      </c>
      <c r="C109">
        <v>29</v>
      </c>
      <c r="D109" t="s">
        <v>50</v>
      </c>
      <c r="E109">
        <v>43</v>
      </c>
      <c r="F109" t="s">
        <v>38</v>
      </c>
      <c r="G109">
        <v>2</v>
      </c>
      <c r="H109">
        <v>4</v>
      </c>
      <c r="I109" t="s">
        <v>101</v>
      </c>
      <c r="J109">
        <v>25</v>
      </c>
    </row>
    <row r="110" spans="1:10">
      <c r="A110">
        <v>2020</v>
      </c>
      <c r="B110" t="s">
        <v>25</v>
      </c>
      <c r="C110">
        <v>29</v>
      </c>
      <c r="D110" t="s">
        <v>50</v>
      </c>
      <c r="E110">
        <v>43</v>
      </c>
      <c r="F110" t="s">
        <v>38</v>
      </c>
      <c r="G110">
        <v>2</v>
      </c>
      <c r="H110">
        <v>4</v>
      </c>
      <c r="I110" t="s">
        <v>96</v>
      </c>
      <c r="J110">
        <v>5</v>
      </c>
    </row>
    <row r="111" spans="1:10">
      <c r="A111">
        <v>2020</v>
      </c>
      <c r="B111" t="s">
        <v>25</v>
      </c>
      <c r="C111">
        <v>29</v>
      </c>
      <c r="D111" t="s">
        <v>50</v>
      </c>
      <c r="E111">
        <v>43</v>
      </c>
      <c r="F111" t="s">
        <v>38</v>
      </c>
      <c r="G111">
        <v>2</v>
      </c>
      <c r="H111">
        <v>5</v>
      </c>
      <c r="I111" t="s">
        <v>100</v>
      </c>
      <c r="J111">
        <v>20</v>
      </c>
    </row>
    <row r="112" spans="1:10">
      <c r="A112">
        <v>2020</v>
      </c>
      <c r="B112" t="s">
        <v>25</v>
      </c>
      <c r="C112">
        <v>29</v>
      </c>
      <c r="D112" t="s">
        <v>50</v>
      </c>
      <c r="E112">
        <v>43</v>
      </c>
      <c r="F112" t="s">
        <v>38</v>
      </c>
      <c r="G112">
        <v>2</v>
      </c>
      <c r="H112">
        <v>5</v>
      </c>
      <c r="I112" t="s">
        <v>96</v>
      </c>
      <c r="J112">
        <v>10</v>
      </c>
    </row>
    <row r="113" spans="1:10">
      <c r="A113">
        <v>2020</v>
      </c>
      <c r="B113" t="s">
        <v>25</v>
      </c>
      <c r="C113">
        <v>29</v>
      </c>
      <c r="D113" t="s">
        <v>50</v>
      </c>
      <c r="E113">
        <v>43</v>
      </c>
      <c r="F113" t="s">
        <v>38</v>
      </c>
      <c r="G113">
        <v>2</v>
      </c>
      <c r="H113">
        <v>5</v>
      </c>
      <c r="I113" t="s">
        <v>104</v>
      </c>
      <c r="J113">
        <v>10</v>
      </c>
    </row>
    <row r="114" spans="1:10">
      <c r="A114">
        <v>2020</v>
      </c>
      <c r="B114" t="s">
        <v>25</v>
      </c>
      <c r="C114">
        <v>29</v>
      </c>
      <c r="D114" t="s">
        <v>50</v>
      </c>
      <c r="E114">
        <v>43</v>
      </c>
      <c r="F114" t="s">
        <v>38</v>
      </c>
      <c r="G114">
        <v>2</v>
      </c>
      <c r="H114">
        <v>5</v>
      </c>
      <c r="I114" t="s">
        <v>103</v>
      </c>
      <c r="J114">
        <v>5</v>
      </c>
    </row>
    <row r="115" spans="1:10">
      <c r="A115">
        <v>2020</v>
      </c>
      <c r="B115" t="s">
        <v>25</v>
      </c>
      <c r="C115">
        <v>29</v>
      </c>
      <c r="D115" t="s">
        <v>50</v>
      </c>
      <c r="E115">
        <v>43</v>
      </c>
      <c r="F115" t="s">
        <v>38</v>
      </c>
      <c r="G115">
        <v>2</v>
      </c>
      <c r="H115">
        <v>5</v>
      </c>
      <c r="I115" t="s">
        <v>101</v>
      </c>
      <c r="J115">
        <v>55</v>
      </c>
    </row>
    <row r="116" spans="1:10">
      <c r="A116">
        <v>2020</v>
      </c>
      <c r="B116" t="s">
        <v>25</v>
      </c>
      <c r="C116">
        <v>27</v>
      </c>
      <c r="D116" t="s">
        <v>58</v>
      </c>
      <c r="E116">
        <v>42</v>
      </c>
      <c r="F116" t="s">
        <v>27</v>
      </c>
      <c r="G116">
        <v>1</v>
      </c>
      <c r="H116">
        <v>1</v>
      </c>
      <c r="I116" t="s">
        <v>94</v>
      </c>
      <c r="J116">
        <v>10</v>
      </c>
    </row>
    <row r="117" spans="1:10">
      <c r="A117">
        <v>2020</v>
      </c>
      <c r="B117" t="s">
        <v>25</v>
      </c>
      <c r="C117">
        <v>27</v>
      </c>
      <c r="D117" t="s">
        <v>58</v>
      </c>
      <c r="E117">
        <v>42</v>
      </c>
      <c r="F117" t="s">
        <v>27</v>
      </c>
      <c r="G117">
        <v>1</v>
      </c>
      <c r="H117">
        <v>1</v>
      </c>
      <c r="I117" t="s">
        <v>103</v>
      </c>
      <c r="J117">
        <v>25</v>
      </c>
    </row>
    <row r="118" spans="1:10">
      <c r="A118">
        <v>2020</v>
      </c>
      <c r="B118" t="s">
        <v>25</v>
      </c>
      <c r="C118">
        <v>27</v>
      </c>
      <c r="D118" t="s">
        <v>58</v>
      </c>
      <c r="E118">
        <v>42</v>
      </c>
      <c r="F118" t="s">
        <v>27</v>
      </c>
      <c r="G118">
        <v>1</v>
      </c>
      <c r="H118">
        <v>1</v>
      </c>
      <c r="I118" t="s">
        <v>96</v>
      </c>
      <c r="J118">
        <v>15</v>
      </c>
    </row>
    <row r="119" spans="1:10">
      <c r="A119">
        <v>2020</v>
      </c>
      <c r="B119" t="s">
        <v>25</v>
      </c>
      <c r="C119">
        <v>27</v>
      </c>
      <c r="D119" t="s">
        <v>58</v>
      </c>
      <c r="E119">
        <v>42</v>
      </c>
      <c r="F119" t="s">
        <v>27</v>
      </c>
      <c r="G119">
        <v>1</v>
      </c>
      <c r="H119">
        <v>1</v>
      </c>
      <c r="I119" t="s">
        <v>101</v>
      </c>
      <c r="J119">
        <v>40</v>
      </c>
    </row>
    <row r="120" spans="1:10">
      <c r="A120">
        <v>2020</v>
      </c>
      <c r="B120" t="s">
        <v>25</v>
      </c>
      <c r="C120">
        <v>27</v>
      </c>
      <c r="D120" t="s">
        <v>58</v>
      </c>
      <c r="E120">
        <v>42</v>
      </c>
      <c r="F120" t="s">
        <v>27</v>
      </c>
      <c r="G120">
        <v>1</v>
      </c>
      <c r="H120">
        <v>1</v>
      </c>
      <c r="I120" t="s">
        <v>102</v>
      </c>
      <c r="J120">
        <v>10</v>
      </c>
    </row>
    <row r="121" spans="1:10">
      <c r="A121">
        <v>2020</v>
      </c>
      <c r="B121" t="s">
        <v>25</v>
      </c>
      <c r="C121">
        <v>27</v>
      </c>
      <c r="D121" t="s">
        <v>58</v>
      </c>
      <c r="E121">
        <v>42</v>
      </c>
      <c r="F121" t="s">
        <v>27</v>
      </c>
      <c r="G121">
        <v>1</v>
      </c>
      <c r="H121">
        <v>2</v>
      </c>
      <c r="I121" t="s">
        <v>94</v>
      </c>
      <c r="J121">
        <v>40</v>
      </c>
    </row>
    <row r="122" spans="1:10">
      <c r="A122">
        <v>2020</v>
      </c>
      <c r="B122" t="s">
        <v>25</v>
      </c>
      <c r="C122">
        <v>27</v>
      </c>
      <c r="D122" t="s">
        <v>58</v>
      </c>
      <c r="E122">
        <v>42</v>
      </c>
      <c r="F122" t="s">
        <v>27</v>
      </c>
      <c r="G122">
        <v>1</v>
      </c>
      <c r="H122">
        <v>2</v>
      </c>
      <c r="I122" t="s">
        <v>96</v>
      </c>
      <c r="J122">
        <v>5</v>
      </c>
    </row>
    <row r="123" spans="1:10">
      <c r="A123">
        <v>2020</v>
      </c>
      <c r="B123" t="s">
        <v>25</v>
      </c>
      <c r="C123">
        <v>27</v>
      </c>
      <c r="D123" t="s">
        <v>58</v>
      </c>
      <c r="E123">
        <v>42</v>
      </c>
      <c r="F123" t="s">
        <v>27</v>
      </c>
      <c r="G123">
        <v>1</v>
      </c>
      <c r="H123">
        <v>2</v>
      </c>
      <c r="I123" t="s">
        <v>103</v>
      </c>
      <c r="J123">
        <v>5</v>
      </c>
    </row>
    <row r="124" spans="1:10">
      <c r="A124">
        <v>2020</v>
      </c>
      <c r="B124" t="s">
        <v>25</v>
      </c>
      <c r="C124">
        <v>27</v>
      </c>
      <c r="D124" t="s">
        <v>58</v>
      </c>
      <c r="E124">
        <v>42</v>
      </c>
      <c r="F124" t="s">
        <v>27</v>
      </c>
      <c r="G124">
        <v>1</v>
      </c>
      <c r="H124">
        <v>2</v>
      </c>
      <c r="I124" t="s">
        <v>102</v>
      </c>
      <c r="J124">
        <v>10</v>
      </c>
    </row>
    <row r="125" spans="1:10">
      <c r="A125">
        <v>2020</v>
      </c>
      <c r="B125" t="s">
        <v>25</v>
      </c>
      <c r="C125">
        <v>27</v>
      </c>
      <c r="D125" t="s">
        <v>58</v>
      </c>
      <c r="E125">
        <v>42</v>
      </c>
      <c r="F125" t="s">
        <v>27</v>
      </c>
      <c r="G125">
        <v>1</v>
      </c>
      <c r="H125">
        <v>2</v>
      </c>
      <c r="I125" t="s">
        <v>101</v>
      </c>
      <c r="J125">
        <v>40</v>
      </c>
    </row>
    <row r="126" spans="1:10">
      <c r="A126">
        <v>2020</v>
      </c>
      <c r="B126" t="s">
        <v>25</v>
      </c>
      <c r="C126">
        <v>27</v>
      </c>
      <c r="D126" t="s">
        <v>58</v>
      </c>
      <c r="E126">
        <v>42</v>
      </c>
      <c r="F126" t="s">
        <v>27</v>
      </c>
      <c r="G126">
        <v>1</v>
      </c>
      <c r="H126">
        <v>3</v>
      </c>
      <c r="I126" t="s">
        <v>94</v>
      </c>
      <c r="J126">
        <v>60</v>
      </c>
    </row>
    <row r="127" spans="1:10">
      <c r="A127">
        <v>2020</v>
      </c>
      <c r="B127" t="s">
        <v>25</v>
      </c>
      <c r="C127">
        <v>27</v>
      </c>
      <c r="D127" t="s">
        <v>58</v>
      </c>
      <c r="E127">
        <v>42</v>
      </c>
      <c r="F127" t="s">
        <v>27</v>
      </c>
      <c r="G127">
        <v>1</v>
      </c>
      <c r="H127">
        <v>3</v>
      </c>
      <c r="I127" t="s">
        <v>103</v>
      </c>
      <c r="J127">
        <v>10</v>
      </c>
    </row>
    <row r="128" spans="1:10">
      <c r="A128">
        <v>2020</v>
      </c>
      <c r="B128" t="s">
        <v>25</v>
      </c>
      <c r="C128">
        <v>27</v>
      </c>
      <c r="D128" t="s">
        <v>58</v>
      </c>
      <c r="E128">
        <v>42</v>
      </c>
      <c r="F128" t="s">
        <v>27</v>
      </c>
      <c r="G128">
        <v>1</v>
      </c>
      <c r="H128">
        <v>3</v>
      </c>
      <c r="I128" t="s">
        <v>96</v>
      </c>
      <c r="J128">
        <v>0</v>
      </c>
    </row>
    <row r="129" spans="1:10">
      <c r="A129">
        <v>2020</v>
      </c>
      <c r="B129" t="s">
        <v>25</v>
      </c>
      <c r="C129">
        <v>27</v>
      </c>
      <c r="D129" t="s">
        <v>58</v>
      </c>
      <c r="E129">
        <v>42</v>
      </c>
      <c r="F129" t="s">
        <v>27</v>
      </c>
      <c r="G129">
        <v>1</v>
      </c>
      <c r="H129">
        <v>3</v>
      </c>
      <c r="I129" t="s">
        <v>102</v>
      </c>
      <c r="J129">
        <v>10</v>
      </c>
    </row>
    <row r="130" spans="1:10">
      <c r="A130">
        <v>2020</v>
      </c>
      <c r="B130" t="s">
        <v>25</v>
      </c>
      <c r="C130">
        <v>27</v>
      </c>
      <c r="D130" t="s">
        <v>58</v>
      </c>
      <c r="E130">
        <v>42</v>
      </c>
      <c r="F130" t="s">
        <v>27</v>
      </c>
      <c r="G130">
        <v>1</v>
      </c>
      <c r="H130">
        <v>3</v>
      </c>
      <c r="I130" t="s">
        <v>101</v>
      </c>
      <c r="J130">
        <v>20</v>
      </c>
    </row>
    <row r="131" spans="1:10">
      <c r="A131">
        <v>2020</v>
      </c>
      <c r="B131" t="s">
        <v>25</v>
      </c>
      <c r="C131">
        <v>27</v>
      </c>
      <c r="D131" t="s">
        <v>58</v>
      </c>
      <c r="E131">
        <v>42</v>
      </c>
      <c r="F131" t="s">
        <v>27</v>
      </c>
      <c r="G131">
        <v>1</v>
      </c>
      <c r="H131">
        <v>4</v>
      </c>
      <c r="I131" t="s">
        <v>94</v>
      </c>
      <c r="J131">
        <v>80</v>
      </c>
    </row>
    <row r="132" spans="1:10">
      <c r="A132">
        <v>2020</v>
      </c>
      <c r="B132" t="s">
        <v>25</v>
      </c>
      <c r="C132">
        <v>27</v>
      </c>
      <c r="D132" t="s">
        <v>58</v>
      </c>
      <c r="E132">
        <v>42</v>
      </c>
      <c r="F132" t="s">
        <v>27</v>
      </c>
      <c r="G132">
        <v>1</v>
      </c>
      <c r="H132">
        <v>4</v>
      </c>
      <c r="I132" t="s">
        <v>101</v>
      </c>
      <c r="J132">
        <v>10</v>
      </c>
    </row>
    <row r="133" spans="1:10">
      <c r="A133">
        <v>2020</v>
      </c>
      <c r="B133" t="s">
        <v>25</v>
      </c>
      <c r="C133">
        <v>27</v>
      </c>
      <c r="D133" t="s">
        <v>58</v>
      </c>
      <c r="E133">
        <v>42</v>
      </c>
      <c r="F133" t="s">
        <v>27</v>
      </c>
      <c r="G133">
        <v>1</v>
      </c>
      <c r="H133">
        <v>4</v>
      </c>
      <c r="I133" t="s">
        <v>102</v>
      </c>
      <c r="J133">
        <v>10</v>
      </c>
    </row>
    <row r="134" spans="1:10">
      <c r="A134">
        <v>2020</v>
      </c>
      <c r="B134" t="s">
        <v>25</v>
      </c>
      <c r="C134">
        <v>27</v>
      </c>
      <c r="D134" t="s">
        <v>58</v>
      </c>
      <c r="E134">
        <v>42</v>
      </c>
      <c r="F134" t="s">
        <v>27</v>
      </c>
      <c r="G134">
        <v>1</v>
      </c>
      <c r="H134">
        <v>5</v>
      </c>
      <c r="I134" t="s">
        <v>94</v>
      </c>
      <c r="J134">
        <v>5</v>
      </c>
    </row>
    <row r="135" spans="1:10">
      <c r="A135">
        <v>2020</v>
      </c>
      <c r="B135" t="s">
        <v>25</v>
      </c>
      <c r="C135">
        <v>27</v>
      </c>
      <c r="D135" t="s">
        <v>58</v>
      </c>
      <c r="E135">
        <v>42</v>
      </c>
      <c r="F135" t="s">
        <v>27</v>
      </c>
      <c r="G135">
        <v>1</v>
      </c>
      <c r="H135">
        <v>5</v>
      </c>
      <c r="I135" t="s">
        <v>103</v>
      </c>
      <c r="J135">
        <v>45</v>
      </c>
    </row>
    <row r="136" spans="1:10">
      <c r="A136">
        <v>2020</v>
      </c>
      <c r="B136" t="s">
        <v>25</v>
      </c>
      <c r="C136">
        <v>27</v>
      </c>
      <c r="D136" t="s">
        <v>58</v>
      </c>
      <c r="E136">
        <v>42</v>
      </c>
      <c r="F136" t="s">
        <v>27</v>
      </c>
      <c r="G136">
        <v>1</v>
      </c>
      <c r="H136">
        <v>5</v>
      </c>
      <c r="I136" t="s">
        <v>102</v>
      </c>
      <c r="J136">
        <v>20</v>
      </c>
    </row>
    <row r="137" spans="1:10">
      <c r="A137">
        <v>2020</v>
      </c>
      <c r="B137" t="s">
        <v>25</v>
      </c>
      <c r="C137">
        <v>27</v>
      </c>
      <c r="D137" t="s">
        <v>58</v>
      </c>
      <c r="E137">
        <v>42</v>
      </c>
      <c r="F137" t="s">
        <v>27</v>
      </c>
      <c r="G137">
        <v>1</v>
      </c>
      <c r="H137">
        <v>5</v>
      </c>
      <c r="I137" t="s">
        <v>101</v>
      </c>
      <c r="J137">
        <v>30</v>
      </c>
    </row>
    <row r="138" spans="1:10">
      <c r="A138">
        <v>2020</v>
      </c>
      <c r="B138" t="s">
        <v>25</v>
      </c>
      <c r="C138">
        <v>27</v>
      </c>
      <c r="D138" t="s">
        <v>58</v>
      </c>
      <c r="E138">
        <v>42</v>
      </c>
      <c r="F138" t="s">
        <v>27</v>
      </c>
      <c r="G138">
        <v>1</v>
      </c>
      <c r="H138">
        <v>6</v>
      </c>
      <c r="I138" t="s">
        <v>94</v>
      </c>
      <c r="J138">
        <v>70</v>
      </c>
    </row>
    <row r="139" spans="1:10">
      <c r="A139">
        <v>2020</v>
      </c>
      <c r="B139" t="s">
        <v>25</v>
      </c>
      <c r="C139">
        <v>27</v>
      </c>
      <c r="D139" t="s">
        <v>58</v>
      </c>
      <c r="E139">
        <v>42</v>
      </c>
      <c r="F139" t="s">
        <v>27</v>
      </c>
      <c r="G139">
        <v>1</v>
      </c>
      <c r="H139">
        <v>6</v>
      </c>
      <c r="I139" t="s">
        <v>103</v>
      </c>
      <c r="J139">
        <v>15</v>
      </c>
    </row>
    <row r="140" spans="1:10">
      <c r="A140">
        <v>2020</v>
      </c>
      <c r="B140" t="s">
        <v>25</v>
      </c>
      <c r="C140">
        <v>27</v>
      </c>
      <c r="D140" t="s">
        <v>58</v>
      </c>
      <c r="E140">
        <v>42</v>
      </c>
      <c r="F140" t="s">
        <v>27</v>
      </c>
      <c r="G140">
        <v>1</v>
      </c>
      <c r="H140">
        <v>6</v>
      </c>
      <c r="I140" t="s">
        <v>101</v>
      </c>
      <c r="J140">
        <v>15</v>
      </c>
    </row>
    <row r="141" spans="1:10">
      <c r="A141">
        <v>2020</v>
      </c>
      <c r="B141" t="s">
        <v>25</v>
      </c>
      <c r="C141">
        <v>27</v>
      </c>
      <c r="D141" t="s">
        <v>58</v>
      </c>
      <c r="E141">
        <v>42</v>
      </c>
      <c r="F141" t="s">
        <v>27</v>
      </c>
      <c r="G141">
        <v>2</v>
      </c>
      <c r="H141">
        <v>1</v>
      </c>
      <c r="I141" t="s">
        <v>94</v>
      </c>
      <c r="J141">
        <v>10</v>
      </c>
    </row>
    <row r="142" spans="1:10">
      <c r="A142">
        <v>2020</v>
      </c>
      <c r="B142" t="s">
        <v>25</v>
      </c>
      <c r="C142">
        <v>27</v>
      </c>
      <c r="D142" t="s">
        <v>58</v>
      </c>
      <c r="E142">
        <v>42</v>
      </c>
      <c r="F142" t="s">
        <v>27</v>
      </c>
      <c r="G142">
        <v>2</v>
      </c>
      <c r="H142">
        <v>1</v>
      </c>
      <c r="I142" t="s">
        <v>103</v>
      </c>
      <c r="J142">
        <v>30</v>
      </c>
    </row>
    <row r="143" spans="1:10">
      <c r="A143">
        <v>2020</v>
      </c>
      <c r="B143" t="s">
        <v>25</v>
      </c>
      <c r="C143">
        <v>27</v>
      </c>
      <c r="D143" t="s">
        <v>58</v>
      </c>
      <c r="E143">
        <v>42</v>
      </c>
      <c r="F143" t="s">
        <v>27</v>
      </c>
      <c r="G143">
        <v>2</v>
      </c>
      <c r="H143">
        <v>1</v>
      </c>
      <c r="I143" t="s">
        <v>101</v>
      </c>
      <c r="J143">
        <v>50</v>
      </c>
    </row>
    <row r="144" spans="1:10">
      <c r="A144">
        <v>2020</v>
      </c>
      <c r="B144" t="s">
        <v>25</v>
      </c>
      <c r="C144">
        <v>27</v>
      </c>
      <c r="D144" t="s">
        <v>58</v>
      </c>
      <c r="E144">
        <v>42</v>
      </c>
      <c r="F144" t="s">
        <v>27</v>
      </c>
      <c r="G144">
        <v>2</v>
      </c>
      <c r="H144">
        <v>1</v>
      </c>
      <c r="I144" t="s">
        <v>102</v>
      </c>
      <c r="J144">
        <v>10</v>
      </c>
    </row>
    <row r="145" spans="1:10">
      <c r="A145">
        <v>2020</v>
      </c>
      <c r="B145" t="s">
        <v>25</v>
      </c>
      <c r="C145">
        <v>27</v>
      </c>
      <c r="D145" t="s">
        <v>58</v>
      </c>
      <c r="E145">
        <v>42</v>
      </c>
      <c r="F145" t="s">
        <v>27</v>
      </c>
      <c r="G145">
        <v>2</v>
      </c>
      <c r="H145">
        <v>2</v>
      </c>
      <c r="I145" t="s">
        <v>94</v>
      </c>
      <c r="J145">
        <v>25</v>
      </c>
    </row>
    <row r="146" spans="1:10">
      <c r="A146">
        <v>2020</v>
      </c>
      <c r="B146" t="s">
        <v>25</v>
      </c>
      <c r="C146">
        <v>27</v>
      </c>
      <c r="D146" t="s">
        <v>58</v>
      </c>
      <c r="E146">
        <v>42</v>
      </c>
      <c r="F146" t="s">
        <v>27</v>
      </c>
      <c r="G146">
        <v>2</v>
      </c>
      <c r="H146">
        <v>2</v>
      </c>
      <c r="I146" t="s">
        <v>103</v>
      </c>
      <c r="J146">
        <v>10</v>
      </c>
    </row>
    <row r="147" spans="1:10">
      <c r="A147">
        <v>2020</v>
      </c>
      <c r="B147" t="s">
        <v>25</v>
      </c>
      <c r="C147">
        <v>27</v>
      </c>
      <c r="D147" t="s">
        <v>58</v>
      </c>
      <c r="E147">
        <v>42</v>
      </c>
      <c r="F147" t="s">
        <v>27</v>
      </c>
      <c r="G147">
        <v>2</v>
      </c>
      <c r="H147">
        <v>2</v>
      </c>
      <c r="I147" t="s">
        <v>102</v>
      </c>
      <c r="J147">
        <v>15</v>
      </c>
    </row>
    <row r="148" spans="1:10">
      <c r="A148">
        <v>2020</v>
      </c>
      <c r="B148" t="s">
        <v>25</v>
      </c>
      <c r="C148">
        <v>27</v>
      </c>
      <c r="D148" t="s">
        <v>58</v>
      </c>
      <c r="E148">
        <v>42</v>
      </c>
      <c r="F148" t="s">
        <v>27</v>
      </c>
      <c r="G148">
        <v>2</v>
      </c>
      <c r="H148">
        <v>2</v>
      </c>
      <c r="I148" t="s">
        <v>101</v>
      </c>
      <c r="J148">
        <v>40</v>
      </c>
    </row>
    <row r="149" spans="1:10">
      <c r="A149">
        <v>2020</v>
      </c>
      <c r="B149" t="s">
        <v>25</v>
      </c>
      <c r="C149">
        <v>27</v>
      </c>
      <c r="D149" t="s">
        <v>58</v>
      </c>
      <c r="E149">
        <v>42</v>
      </c>
      <c r="F149" t="s">
        <v>27</v>
      </c>
      <c r="G149">
        <v>2</v>
      </c>
      <c r="H149">
        <v>2</v>
      </c>
      <c r="I149" t="s">
        <v>96</v>
      </c>
      <c r="J149">
        <v>10</v>
      </c>
    </row>
    <row r="150" spans="1:10">
      <c r="A150">
        <v>2020</v>
      </c>
      <c r="B150" t="s">
        <v>25</v>
      </c>
      <c r="C150">
        <v>27</v>
      </c>
      <c r="D150" t="s">
        <v>58</v>
      </c>
      <c r="E150">
        <v>42</v>
      </c>
      <c r="F150" t="s">
        <v>27</v>
      </c>
      <c r="G150">
        <v>2</v>
      </c>
      <c r="H150">
        <v>3</v>
      </c>
      <c r="I150" t="s">
        <v>94</v>
      </c>
      <c r="J150">
        <v>35</v>
      </c>
    </row>
    <row r="151" spans="1:10">
      <c r="A151">
        <v>2020</v>
      </c>
      <c r="B151" t="s">
        <v>25</v>
      </c>
      <c r="C151">
        <v>27</v>
      </c>
      <c r="D151" t="s">
        <v>58</v>
      </c>
      <c r="E151">
        <v>42</v>
      </c>
      <c r="F151" t="s">
        <v>27</v>
      </c>
      <c r="G151">
        <v>2</v>
      </c>
      <c r="H151">
        <v>3</v>
      </c>
      <c r="I151" t="s">
        <v>96</v>
      </c>
      <c r="J151">
        <v>10</v>
      </c>
    </row>
    <row r="152" spans="1:10">
      <c r="A152">
        <v>2020</v>
      </c>
      <c r="B152" t="s">
        <v>25</v>
      </c>
      <c r="C152">
        <v>27</v>
      </c>
      <c r="D152" t="s">
        <v>58</v>
      </c>
      <c r="E152">
        <v>42</v>
      </c>
      <c r="F152" t="s">
        <v>27</v>
      </c>
      <c r="G152">
        <v>2</v>
      </c>
      <c r="H152">
        <v>3</v>
      </c>
      <c r="I152" t="s">
        <v>103</v>
      </c>
      <c r="J152">
        <v>20</v>
      </c>
    </row>
    <row r="153" spans="1:10">
      <c r="A153">
        <v>2020</v>
      </c>
      <c r="B153" t="s">
        <v>25</v>
      </c>
      <c r="C153">
        <v>27</v>
      </c>
      <c r="D153" t="s">
        <v>58</v>
      </c>
      <c r="E153">
        <v>42</v>
      </c>
      <c r="F153" t="s">
        <v>27</v>
      </c>
      <c r="G153">
        <v>2</v>
      </c>
      <c r="H153">
        <v>3</v>
      </c>
      <c r="I153" t="s">
        <v>102</v>
      </c>
      <c r="J153">
        <v>5</v>
      </c>
    </row>
    <row r="154" spans="1:10">
      <c r="A154">
        <v>2020</v>
      </c>
      <c r="B154" t="s">
        <v>25</v>
      </c>
      <c r="C154">
        <v>27</v>
      </c>
      <c r="D154" t="s">
        <v>58</v>
      </c>
      <c r="E154">
        <v>42</v>
      </c>
      <c r="F154" t="s">
        <v>27</v>
      </c>
      <c r="G154">
        <v>2</v>
      </c>
      <c r="H154">
        <v>3</v>
      </c>
      <c r="I154" t="s">
        <v>101</v>
      </c>
      <c r="J154">
        <v>30</v>
      </c>
    </row>
    <row r="155" spans="1:10">
      <c r="A155">
        <v>2020</v>
      </c>
      <c r="B155" t="s">
        <v>25</v>
      </c>
      <c r="C155">
        <v>27</v>
      </c>
      <c r="D155" t="s">
        <v>58</v>
      </c>
      <c r="E155">
        <v>42</v>
      </c>
      <c r="F155" t="s">
        <v>27</v>
      </c>
      <c r="G155">
        <v>2</v>
      </c>
      <c r="H155">
        <v>4</v>
      </c>
      <c r="I155" t="s">
        <v>94</v>
      </c>
      <c r="J155">
        <v>50</v>
      </c>
    </row>
    <row r="156" spans="1:10">
      <c r="A156">
        <v>2020</v>
      </c>
      <c r="B156" t="s">
        <v>25</v>
      </c>
      <c r="C156">
        <v>27</v>
      </c>
      <c r="D156" t="s">
        <v>58</v>
      </c>
      <c r="E156">
        <v>42</v>
      </c>
      <c r="F156" t="s">
        <v>27</v>
      </c>
      <c r="G156">
        <v>2</v>
      </c>
      <c r="H156">
        <v>4</v>
      </c>
      <c r="I156" t="s">
        <v>103</v>
      </c>
      <c r="J156">
        <v>10</v>
      </c>
    </row>
    <row r="157" spans="1:10">
      <c r="A157">
        <v>2020</v>
      </c>
      <c r="B157" t="s">
        <v>25</v>
      </c>
      <c r="C157">
        <v>27</v>
      </c>
      <c r="D157" t="s">
        <v>58</v>
      </c>
      <c r="E157">
        <v>42</v>
      </c>
      <c r="F157" t="s">
        <v>27</v>
      </c>
      <c r="G157">
        <v>2</v>
      </c>
      <c r="H157">
        <v>4</v>
      </c>
      <c r="I157" t="s">
        <v>102</v>
      </c>
      <c r="J157">
        <v>10</v>
      </c>
    </row>
    <row r="158" spans="1:10">
      <c r="A158">
        <v>2020</v>
      </c>
      <c r="B158" t="s">
        <v>25</v>
      </c>
      <c r="C158">
        <v>27</v>
      </c>
      <c r="D158" t="s">
        <v>58</v>
      </c>
      <c r="E158">
        <v>42</v>
      </c>
      <c r="F158" t="s">
        <v>27</v>
      </c>
      <c r="G158">
        <v>2</v>
      </c>
      <c r="H158">
        <v>4</v>
      </c>
      <c r="I158" t="s">
        <v>101</v>
      </c>
      <c r="J158">
        <v>20</v>
      </c>
    </row>
    <row r="159" spans="1:10">
      <c r="A159">
        <v>2020</v>
      </c>
      <c r="B159" t="s">
        <v>25</v>
      </c>
      <c r="C159">
        <v>27</v>
      </c>
      <c r="D159" t="s">
        <v>58</v>
      </c>
      <c r="E159">
        <v>42</v>
      </c>
      <c r="F159" t="s">
        <v>27</v>
      </c>
      <c r="G159">
        <v>2</v>
      </c>
      <c r="H159">
        <v>5</v>
      </c>
      <c r="I159" t="s">
        <v>94</v>
      </c>
      <c r="J159">
        <v>45</v>
      </c>
    </row>
    <row r="160" spans="1:10">
      <c r="A160">
        <v>2020</v>
      </c>
      <c r="B160" t="s">
        <v>25</v>
      </c>
      <c r="C160">
        <v>27</v>
      </c>
      <c r="D160" t="s">
        <v>58</v>
      </c>
      <c r="E160">
        <v>42</v>
      </c>
      <c r="F160" t="s">
        <v>27</v>
      </c>
      <c r="G160">
        <v>2</v>
      </c>
      <c r="H160">
        <v>5</v>
      </c>
      <c r="I160" t="s">
        <v>102</v>
      </c>
      <c r="J160">
        <v>10</v>
      </c>
    </row>
    <row r="161" spans="1:10">
      <c r="A161">
        <v>2020</v>
      </c>
      <c r="B161" t="s">
        <v>25</v>
      </c>
      <c r="C161">
        <v>27</v>
      </c>
      <c r="D161" t="s">
        <v>58</v>
      </c>
      <c r="E161">
        <v>42</v>
      </c>
      <c r="F161" t="s">
        <v>27</v>
      </c>
      <c r="G161">
        <v>2</v>
      </c>
      <c r="H161">
        <v>5</v>
      </c>
      <c r="I161" t="s">
        <v>101</v>
      </c>
      <c r="J161">
        <v>30</v>
      </c>
    </row>
    <row r="162" spans="1:10">
      <c r="A162">
        <v>2020</v>
      </c>
      <c r="B162" t="s">
        <v>25</v>
      </c>
      <c r="C162">
        <v>27</v>
      </c>
      <c r="D162" t="s">
        <v>58</v>
      </c>
      <c r="E162">
        <v>42</v>
      </c>
      <c r="F162" t="s">
        <v>27</v>
      </c>
      <c r="G162">
        <v>2</v>
      </c>
      <c r="H162">
        <v>5</v>
      </c>
      <c r="I162" t="s">
        <v>102</v>
      </c>
      <c r="J162">
        <v>15</v>
      </c>
    </row>
    <row r="163" spans="1:10">
      <c r="A163">
        <v>2020</v>
      </c>
      <c r="B163" t="s">
        <v>25</v>
      </c>
      <c r="C163">
        <v>28</v>
      </c>
      <c r="D163" t="s">
        <v>55</v>
      </c>
      <c r="E163">
        <v>43</v>
      </c>
      <c r="F163" t="s">
        <v>38</v>
      </c>
      <c r="G163">
        <v>1</v>
      </c>
      <c r="H163">
        <v>1</v>
      </c>
      <c r="I163" t="s">
        <v>96</v>
      </c>
      <c r="J163">
        <v>15</v>
      </c>
    </row>
    <row r="164" spans="1:10">
      <c r="A164">
        <v>2020</v>
      </c>
      <c r="B164" t="s">
        <v>25</v>
      </c>
      <c r="C164">
        <v>28</v>
      </c>
      <c r="D164" t="s">
        <v>55</v>
      </c>
      <c r="E164">
        <v>43</v>
      </c>
      <c r="F164" t="s">
        <v>38</v>
      </c>
      <c r="G164">
        <v>1</v>
      </c>
      <c r="H164">
        <v>1</v>
      </c>
      <c r="I164" t="s">
        <v>100</v>
      </c>
      <c r="J164">
        <v>10</v>
      </c>
    </row>
    <row r="165" spans="1:10">
      <c r="A165">
        <v>2020</v>
      </c>
      <c r="B165" t="s">
        <v>25</v>
      </c>
      <c r="C165">
        <v>28</v>
      </c>
      <c r="D165" t="s">
        <v>55</v>
      </c>
      <c r="E165">
        <v>43</v>
      </c>
      <c r="F165" t="s">
        <v>38</v>
      </c>
      <c r="G165">
        <v>1</v>
      </c>
      <c r="H165">
        <v>1</v>
      </c>
      <c r="I165" t="s">
        <v>101</v>
      </c>
      <c r="J165">
        <v>15</v>
      </c>
    </row>
    <row r="166" spans="1:10">
      <c r="A166">
        <v>2020</v>
      </c>
      <c r="B166" t="s">
        <v>25</v>
      </c>
      <c r="C166">
        <v>28</v>
      </c>
      <c r="D166" t="s">
        <v>55</v>
      </c>
      <c r="E166">
        <v>43</v>
      </c>
      <c r="F166" t="s">
        <v>38</v>
      </c>
      <c r="G166">
        <v>1</v>
      </c>
      <c r="H166">
        <v>1</v>
      </c>
      <c r="I166" t="s">
        <v>102</v>
      </c>
      <c r="J166">
        <v>60</v>
      </c>
    </row>
    <row r="167" spans="1:10">
      <c r="A167">
        <v>2020</v>
      </c>
      <c r="B167" t="s">
        <v>25</v>
      </c>
      <c r="C167">
        <v>28</v>
      </c>
      <c r="D167" t="s">
        <v>55</v>
      </c>
      <c r="E167">
        <v>43</v>
      </c>
      <c r="F167" t="s">
        <v>38</v>
      </c>
      <c r="G167">
        <v>1</v>
      </c>
      <c r="H167">
        <v>2</v>
      </c>
      <c r="I167" t="s">
        <v>99</v>
      </c>
      <c r="J167">
        <v>5</v>
      </c>
    </row>
    <row r="168" spans="1:10">
      <c r="A168">
        <v>2020</v>
      </c>
      <c r="B168" t="s">
        <v>25</v>
      </c>
      <c r="C168">
        <v>28</v>
      </c>
      <c r="D168" t="s">
        <v>55</v>
      </c>
      <c r="E168">
        <v>43</v>
      </c>
      <c r="F168" t="s">
        <v>38</v>
      </c>
      <c r="G168">
        <v>1</v>
      </c>
      <c r="H168">
        <v>2</v>
      </c>
      <c r="I168" t="s">
        <v>100</v>
      </c>
      <c r="J168">
        <v>30</v>
      </c>
    </row>
    <row r="169" spans="1:10">
      <c r="A169">
        <v>2020</v>
      </c>
      <c r="B169" t="s">
        <v>25</v>
      </c>
      <c r="C169">
        <v>28</v>
      </c>
      <c r="D169" t="s">
        <v>55</v>
      </c>
      <c r="E169">
        <v>43</v>
      </c>
      <c r="F169" t="s">
        <v>38</v>
      </c>
      <c r="G169">
        <v>1</v>
      </c>
      <c r="H169">
        <v>2</v>
      </c>
      <c r="I169" t="s">
        <v>104</v>
      </c>
      <c r="J169">
        <v>5</v>
      </c>
    </row>
    <row r="170" spans="1:10">
      <c r="A170">
        <v>2020</v>
      </c>
      <c r="B170" t="s">
        <v>25</v>
      </c>
      <c r="C170">
        <v>28</v>
      </c>
      <c r="D170" t="s">
        <v>55</v>
      </c>
      <c r="E170">
        <v>43</v>
      </c>
      <c r="F170" t="s">
        <v>38</v>
      </c>
      <c r="G170">
        <v>1</v>
      </c>
      <c r="H170">
        <v>2</v>
      </c>
      <c r="I170" t="s">
        <v>101</v>
      </c>
      <c r="J170">
        <v>25</v>
      </c>
    </row>
    <row r="171" spans="1:10">
      <c r="A171">
        <v>2020</v>
      </c>
      <c r="B171" t="s">
        <v>25</v>
      </c>
      <c r="C171">
        <v>28</v>
      </c>
      <c r="D171" t="s">
        <v>55</v>
      </c>
      <c r="E171">
        <v>43</v>
      </c>
      <c r="F171" t="s">
        <v>38</v>
      </c>
      <c r="G171">
        <v>1</v>
      </c>
      <c r="H171">
        <v>2</v>
      </c>
      <c r="I171" t="s">
        <v>102</v>
      </c>
      <c r="J171">
        <v>35</v>
      </c>
    </row>
    <row r="172" spans="1:10">
      <c r="A172">
        <v>2020</v>
      </c>
      <c r="B172" t="s">
        <v>25</v>
      </c>
      <c r="C172">
        <v>28</v>
      </c>
      <c r="D172" t="s">
        <v>55</v>
      </c>
      <c r="E172">
        <v>43</v>
      </c>
      <c r="F172" t="s">
        <v>38</v>
      </c>
      <c r="G172">
        <v>1</v>
      </c>
      <c r="H172">
        <v>3</v>
      </c>
      <c r="I172" t="s">
        <v>100</v>
      </c>
      <c r="J172">
        <v>25</v>
      </c>
    </row>
    <row r="173" spans="1:10">
      <c r="A173">
        <v>2020</v>
      </c>
      <c r="B173" t="s">
        <v>25</v>
      </c>
      <c r="C173">
        <v>28</v>
      </c>
      <c r="D173" t="s">
        <v>55</v>
      </c>
      <c r="E173">
        <v>43</v>
      </c>
      <c r="F173" t="s">
        <v>38</v>
      </c>
      <c r="G173">
        <v>1</v>
      </c>
      <c r="H173">
        <v>3</v>
      </c>
      <c r="I173" t="s">
        <v>96</v>
      </c>
      <c r="J173">
        <v>20</v>
      </c>
    </row>
    <row r="174" spans="1:10">
      <c r="A174">
        <v>2020</v>
      </c>
      <c r="B174" t="s">
        <v>25</v>
      </c>
      <c r="C174">
        <v>28</v>
      </c>
      <c r="D174" t="s">
        <v>55</v>
      </c>
      <c r="E174">
        <v>43</v>
      </c>
      <c r="F174" t="s">
        <v>38</v>
      </c>
      <c r="G174">
        <v>1</v>
      </c>
      <c r="H174">
        <v>3</v>
      </c>
      <c r="I174" t="s">
        <v>101</v>
      </c>
      <c r="J174">
        <v>30</v>
      </c>
    </row>
    <row r="175" spans="1:10">
      <c r="A175">
        <v>2020</v>
      </c>
      <c r="B175" t="s">
        <v>25</v>
      </c>
      <c r="C175">
        <v>28</v>
      </c>
      <c r="D175" t="s">
        <v>55</v>
      </c>
      <c r="E175">
        <v>43</v>
      </c>
      <c r="F175" t="s">
        <v>38</v>
      </c>
      <c r="G175">
        <v>1</v>
      </c>
      <c r="H175">
        <v>3</v>
      </c>
      <c r="I175" t="s">
        <v>103</v>
      </c>
      <c r="J175">
        <v>20</v>
      </c>
    </row>
    <row r="176" spans="1:10">
      <c r="A176">
        <v>2020</v>
      </c>
      <c r="B176" t="s">
        <v>25</v>
      </c>
      <c r="C176">
        <v>28</v>
      </c>
      <c r="D176" t="s">
        <v>55</v>
      </c>
      <c r="E176">
        <v>43</v>
      </c>
      <c r="F176" t="s">
        <v>38</v>
      </c>
      <c r="G176">
        <v>1</v>
      </c>
      <c r="H176">
        <v>3</v>
      </c>
      <c r="I176" t="s">
        <v>102</v>
      </c>
      <c r="J176">
        <v>5</v>
      </c>
    </row>
    <row r="177" spans="1:10">
      <c r="A177">
        <v>2020</v>
      </c>
      <c r="B177" t="s">
        <v>25</v>
      </c>
      <c r="C177">
        <v>28</v>
      </c>
      <c r="D177" t="s">
        <v>55</v>
      </c>
      <c r="E177">
        <v>43</v>
      </c>
      <c r="F177" t="s">
        <v>38</v>
      </c>
      <c r="G177">
        <v>1</v>
      </c>
      <c r="H177">
        <v>4</v>
      </c>
      <c r="I177" t="s">
        <v>100</v>
      </c>
      <c r="J177">
        <v>15</v>
      </c>
    </row>
    <row r="178" spans="1:10">
      <c r="A178">
        <v>2020</v>
      </c>
      <c r="B178" t="s">
        <v>25</v>
      </c>
      <c r="C178">
        <v>28</v>
      </c>
      <c r="D178" t="s">
        <v>55</v>
      </c>
      <c r="E178">
        <v>43</v>
      </c>
      <c r="F178" t="s">
        <v>38</v>
      </c>
      <c r="G178">
        <v>1</v>
      </c>
      <c r="H178">
        <v>4</v>
      </c>
      <c r="I178" t="s">
        <v>104</v>
      </c>
      <c r="J178">
        <v>5</v>
      </c>
    </row>
    <row r="179" spans="1:10">
      <c r="A179">
        <v>2020</v>
      </c>
      <c r="B179" t="s">
        <v>25</v>
      </c>
      <c r="C179">
        <v>28</v>
      </c>
      <c r="D179" t="s">
        <v>55</v>
      </c>
      <c r="E179">
        <v>43</v>
      </c>
      <c r="F179" t="s">
        <v>38</v>
      </c>
      <c r="G179">
        <v>1</v>
      </c>
      <c r="H179">
        <v>4</v>
      </c>
      <c r="I179" t="s">
        <v>103</v>
      </c>
      <c r="J179">
        <v>10</v>
      </c>
    </row>
    <row r="180" spans="1:10">
      <c r="A180">
        <v>2020</v>
      </c>
      <c r="B180" t="s">
        <v>25</v>
      </c>
      <c r="C180">
        <v>28</v>
      </c>
      <c r="D180" t="s">
        <v>55</v>
      </c>
      <c r="E180">
        <v>43</v>
      </c>
      <c r="F180" t="s">
        <v>38</v>
      </c>
      <c r="G180">
        <v>1</v>
      </c>
      <c r="H180">
        <v>4</v>
      </c>
      <c r="I180" t="s">
        <v>96</v>
      </c>
      <c r="J180">
        <v>10</v>
      </c>
    </row>
    <row r="181" spans="1:10">
      <c r="A181">
        <v>2020</v>
      </c>
      <c r="B181" t="s">
        <v>25</v>
      </c>
      <c r="C181">
        <v>28</v>
      </c>
      <c r="D181" t="s">
        <v>55</v>
      </c>
      <c r="E181">
        <v>43</v>
      </c>
      <c r="F181" t="s">
        <v>38</v>
      </c>
      <c r="G181">
        <v>1</v>
      </c>
      <c r="H181">
        <v>4</v>
      </c>
      <c r="I181" t="s">
        <v>101</v>
      </c>
      <c r="J181">
        <v>60</v>
      </c>
    </row>
    <row r="182" spans="1:10">
      <c r="A182">
        <v>2020</v>
      </c>
      <c r="B182" t="s">
        <v>25</v>
      </c>
      <c r="C182">
        <v>28</v>
      </c>
      <c r="D182" t="s">
        <v>55</v>
      </c>
      <c r="E182">
        <v>43</v>
      </c>
      <c r="F182" t="s">
        <v>38</v>
      </c>
      <c r="G182">
        <v>1</v>
      </c>
      <c r="H182">
        <v>5</v>
      </c>
      <c r="I182" t="s">
        <v>96</v>
      </c>
      <c r="J182">
        <v>10</v>
      </c>
    </row>
    <row r="183" spans="1:10">
      <c r="A183">
        <v>2020</v>
      </c>
      <c r="B183" t="s">
        <v>25</v>
      </c>
      <c r="C183">
        <v>28</v>
      </c>
      <c r="D183" t="s">
        <v>55</v>
      </c>
      <c r="E183">
        <v>43</v>
      </c>
      <c r="F183" t="s">
        <v>38</v>
      </c>
      <c r="G183">
        <v>1</v>
      </c>
      <c r="H183">
        <v>5</v>
      </c>
      <c r="I183" t="s">
        <v>99</v>
      </c>
      <c r="J183">
        <v>10</v>
      </c>
    </row>
    <row r="184" spans="1:10">
      <c r="A184">
        <v>2020</v>
      </c>
      <c r="B184" t="s">
        <v>25</v>
      </c>
      <c r="C184">
        <v>28</v>
      </c>
      <c r="D184" t="s">
        <v>55</v>
      </c>
      <c r="E184">
        <v>43</v>
      </c>
      <c r="F184" t="s">
        <v>38</v>
      </c>
      <c r="G184">
        <v>1</v>
      </c>
      <c r="H184">
        <v>5</v>
      </c>
      <c r="I184" t="s">
        <v>104</v>
      </c>
      <c r="J184">
        <v>5</v>
      </c>
    </row>
    <row r="185" spans="1:10">
      <c r="A185">
        <v>2020</v>
      </c>
      <c r="B185" t="s">
        <v>25</v>
      </c>
      <c r="C185">
        <v>28</v>
      </c>
      <c r="D185" t="s">
        <v>55</v>
      </c>
      <c r="E185">
        <v>43</v>
      </c>
      <c r="F185" t="s">
        <v>38</v>
      </c>
      <c r="G185">
        <v>1</v>
      </c>
      <c r="H185">
        <v>5</v>
      </c>
      <c r="I185" t="s">
        <v>100</v>
      </c>
      <c r="J185">
        <v>5</v>
      </c>
    </row>
    <row r="186" spans="1:10">
      <c r="A186">
        <v>2020</v>
      </c>
      <c r="B186" t="s">
        <v>25</v>
      </c>
      <c r="C186">
        <v>28</v>
      </c>
      <c r="D186" t="s">
        <v>55</v>
      </c>
      <c r="E186">
        <v>43</v>
      </c>
      <c r="F186" t="s">
        <v>38</v>
      </c>
      <c r="G186">
        <v>1</v>
      </c>
      <c r="H186">
        <v>5</v>
      </c>
      <c r="I186" t="s">
        <v>101</v>
      </c>
      <c r="J186">
        <v>15</v>
      </c>
    </row>
    <row r="187" spans="1:10">
      <c r="A187">
        <v>2020</v>
      </c>
      <c r="B187" t="s">
        <v>25</v>
      </c>
      <c r="C187">
        <v>28</v>
      </c>
      <c r="D187" t="s">
        <v>55</v>
      </c>
      <c r="E187">
        <v>33</v>
      </c>
      <c r="F187" t="s">
        <v>38</v>
      </c>
      <c r="G187">
        <v>2</v>
      </c>
      <c r="H187">
        <v>1</v>
      </c>
      <c r="I187" t="s">
        <v>100</v>
      </c>
      <c r="J187">
        <v>15</v>
      </c>
    </row>
    <row r="188" spans="1:10">
      <c r="A188">
        <v>2020</v>
      </c>
      <c r="B188" t="s">
        <v>25</v>
      </c>
      <c r="C188">
        <v>28</v>
      </c>
      <c r="D188" t="s">
        <v>55</v>
      </c>
      <c r="E188">
        <v>33</v>
      </c>
      <c r="F188" t="s">
        <v>38</v>
      </c>
      <c r="G188">
        <v>2</v>
      </c>
      <c r="H188">
        <v>1</v>
      </c>
      <c r="I188" t="s">
        <v>104</v>
      </c>
      <c r="J188">
        <v>5</v>
      </c>
    </row>
    <row r="189" spans="1:10">
      <c r="A189">
        <v>2020</v>
      </c>
      <c r="B189" t="s">
        <v>25</v>
      </c>
      <c r="C189">
        <v>28</v>
      </c>
      <c r="D189" t="s">
        <v>55</v>
      </c>
      <c r="E189">
        <v>33</v>
      </c>
      <c r="F189" t="s">
        <v>38</v>
      </c>
      <c r="G189">
        <v>2</v>
      </c>
      <c r="H189">
        <v>1</v>
      </c>
      <c r="I189" t="s">
        <v>102</v>
      </c>
      <c r="J189">
        <v>20</v>
      </c>
    </row>
    <row r="190" spans="1:10">
      <c r="A190">
        <v>2020</v>
      </c>
      <c r="B190" t="s">
        <v>25</v>
      </c>
      <c r="C190">
        <v>28</v>
      </c>
      <c r="D190" t="s">
        <v>55</v>
      </c>
      <c r="E190">
        <v>33</v>
      </c>
      <c r="F190" t="s">
        <v>38</v>
      </c>
      <c r="G190">
        <v>2</v>
      </c>
      <c r="H190">
        <v>1</v>
      </c>
      <c r="I190" t="s">
        <v>101</v>
      </c>
      <c r="J190">
        <v>60</v>
      </c>
    </row>
    <row r="191" spans="1:10">
      <c r="A191">
        <v>2020</v>
      </c>
      <c r="B191" t="s">
        <v>25</v>
      </c>
      <c r="C191">
        <v>28</v>
      </c>
      <c r="D191" t="s">
        <v>55</v>
      </c>
      <c r="E191">
        <v>33</v>
      </c>
      <c r="F191" t="s">
        <v>38</v>
      </c>
      <c r="G191">
        <v>2</v>
      </c>
      <c r="H191">
        <v>2</v>
      </c>
      <c r="I191" t="s">
        <v>104</v>
      </c>
      <c r="J191">
        <v>5</v>
      </c>
    </row>
    <row r="192" spans="1:10">
      <c r="A192">
        <v>2020</v>
      </c>
      <c r="B192" t="s">
        <v>25</v>
      </c>
      <c r="C192">
        <v>28</v>
      </c>
      <c r="D192" t="s">
        <v>55</v>
      </c>
      <c r="E192">
        <v>33</v>
      </c>
      <c r="F192" t="s">
        <v>38</v>
      </c>
      <c r="G192">
        <v>2</v>
      </c>
      <c r="H192">
        <v>2</v>
      </c>
      <c r="I192" t="s">
        <v>100</v>
      </c>
      <c r="J192">
        <v>10</v>
      </c>
    </row>
    <row r="193" spans="1:10">
      <c r="A193">
        <v>2020</v>
      </c>
      <c r="B193" t="s">
        <v>25</v>
      </c>
      <c r="C193">
        <v>28</v>
      </c>
      <c r="D193" t="s">
        <v>55</v>
      </c>
      <c r="E193">
        <v>33</v>
      </c>
      <c r="F193" t="s">
        <v>38</v>
      </c>
      <c r="G193">
        <v>2</v>
      </c>
      <c r="H193">
        <v>2</v>
      </c>
      <c r="I193" t="s">
        <v>101</v>
      </c>
      <c r="J193">
        <v>25</v>
      </c>
    </row>
    <row r="194" spans="1:10">
      <c r="A194">
        <v>2020</v>
      </c>
      <c r="B194" t="s">
        <v>25</v>
      </c>
      <c r="C194">
        <v>28</v>
      </c>
      <c r="D194" t="s">
        <v>55</v>
      </c>
      <c r="E194">
        <v>33</v>
      </c>
      <c r="F194" t="s">
        <v>38</v>
      </c>
      <c r="G194">
        <v>2</v>
      </c>
      <c r="H194">
        <v>2</v>
      </c>
      <c r="I194" t="s">
        <v>102</v>
      </c>
      <c r="J194">
        <v>60</v>
      </c>
    </row>
    <row r="195" spans="1:10">
      <c r="A195">
        <v>2020</v>
      </c>
      <c r="B195" t="s">
        <v>25</v>
      </c>
      <c r="C195">
        <v>28</v>
      </c>
      <c r="D195" t="s">
        <v>55</v>
      </c>
      <c r="E195">
        <v>33</v>
      </c>
      <c r="F195" t="s">
        <v>38</v>
      </c>
      <c r="G195">
        <v>2</v>
      </c>
      <c r="H195">
        <v>3</v>
      </c>
      <c r="I195" t="s">
        <v>99</v>
      </c>
      <c r="J195">
        <v>10</v>
      </c>
    </row>
    <row r="196" spans="1:10">
      <c r="A196">
        <v>2020</v>
      </c>
      <c r="B196" t="s">
        <v>25</v>
      </c>
      <c r="C196">
        <v>28</v>
      </c>
      <c r="D196" t="s">
        <v>55</v>
      </c>
      <c r="E196">
        <v>33</v>
      </c>
      <c r="F196" t="s">
        <v>38</v>
      </c>
      <c r="G196">
        <v>2</v>
      </c>
      <c r="H196">
        <v>3</v>
      </c>
      <c r="I196" t="s">
        <v>100</v>
      </c>
      <c r="J196">
        <v>10</v>
      </c>
    </row>
    <row r="197" spans="1:10">
      <c r="A197">
        <v>2020</v>
      </c>
      <c r="B197" t="s">
        <v>25</v>
      </c>
      <c r="C197">
        <v>28</v>
      </c>
      <c r="D197" t="s">
        <v>55</v>
      </c>
      <c r="E197">
        <v>33</v>
      </c>
      <c r="F197" t="s">
        <v>38</v>
      </c>
      <c r="G197">
        <v>2</v>
      </c>
      <c r="H197">
        <v>3</v>
      </c>
      <c r="I197" t="s">
        <v>101</v>
      </c>
      <c r="J197">
        <v>30</v>
      </c>
    </row>
    <row r="198" spans="1:10">
      <c r="A198">
        <v>2020</v>
      </c>
      <c r="B198" t="s">
        <v>25</v>
      </c>
      <c r="C198">
        <v>28</v>
      </c>
      <c r="D198" t="s">
        <v>55</v>
      </c>
      <c r="E198">
        <v>33</v>
      </c>
      <c r="F198" t="s">
        <v>38</v>
      </c>
      <c r="G198">
        <v>2</v>
      </c>
      <c r="H198">
        <v>3</v>
      </c>
      <c r="I198" t="s">
        <v>102</v>
      </c>
      <c r="J198">
        <v>60</v>
      </c>
    </row>
    <row r="199" spans="1:10">
      <c r="A199">
        <v>2020</v>
      </c>
      <c r="B199" t="s">
        <v>25</v>
      </c>
      <c r="C199">
        <v>28</v>
      </c>
      <c r="D199" t="s">
        <v>55</v>
      </c>
      <c r="E199">
        <v>33</v>
      </c>
      <c r="F199" t="s">
        <v>38</v>
      </c>
      <c r="G199">
        <v>2</v>
      </c>
      <c r="H199">
        <v>4</v>
      </c>
      <c r="I199" t="s">
        <v>99</v>
      </c>
      <c r="J199">
        <v>5</v>
      </c>
    </row>
    <row r="200" spans="1:10">
      <c r="A200">
        <v>2020</v>
      </c>
      <c r="B200" t="s">
        <v>25</v>
      </c>
      <c r="C200">
        <v>28</v>
      </c>
      <c r="D200" t="s">
        <v>55</v>
      </c>
      <c r="E200">
        <v>33</v>
      </c>
      <c r="F200" t="s">
        <v>38</v>
      </c>
      <c r="G200">
        <v>2</v>
      </c>
      <c r="H200">
        <v>4</v>
      </c>
      <c r="I200" t="s">
        <v>100</v>
      </c>
      <c r="J200">
        <v>10</v>
      </c>
    </row>
    <row r="201" spans="1:10">
      <c r="A201">
        <v>2020</v>
      </c>
      <c r="B201" t="s">
        <v>25</v>
      </c>
      <c r="C201">
        <v>28</v>
      </c>
      <c r="D201" t="s">
        <v>55</v>
      </c>
      <c r="E201">
        <v>33</v>
      </c>
      <c r="F201" t="s">
        <v>38</v>
      </c>
      <c r="G201">
        <v>2</v>
      </c>
      <c r="H201">
        <v>4</v>
      </c>
      <c r="I201" t="s">
        <v>101</v>
      </c>
      <c r="J201">
        <v>20</v>
      </c>
    </row>
    <row r="202" spans="1:10">
      <c r="A202">
        <v>2020</v>
      </c>
      <c r="B202" t="s">
        <v>25</v>
      </c>
      <c r="C202">
        <v>28</v>
      </c>
      <c r="D202" t="s">
        <v>55</v>
      </c>
      <c r="E202">
        <v>33</v>
      </c>
      <c r="F202" t="s">
        <v>38</v>
      </c>
      <c r="G202">
        <v>2</v>
      </c>
      <c r="H202">
        <v>4</v>
      </c>
      <c r="I202" t="s">
        <v>102</v>
      </c>
      <c r="J202">
        <v>65</v>
      </c>
    </row>
    <row r="203" spans="1:10">
      <c r="A203">
        <v>2020</v>
      </c>
      <c r="B203" t="s">
        <v>25</v>
      </c>
      <c r="C203">
        <v>28</v>
      </c>
      <c r="D203" t="s">
        <v>55</v>
      </c>
      <c r="E203">
        <v>33</v>
      </c>
      <c r="F203" t="s">
        <v>38</v>
      </c>
      <c r="G203">
        <v>2</v>
      </c>
      <c r="H203">
        <v>5</v>
      </c>
      <c r="I203" t="s">
        <v>100</v>
      </c>
      <c r="J203">
        <v>30</v>
      </c>
    </row>
    <row r="204" spans="1:10">
      <c r="A204">
        <v>2020</v>
      </c>
      <c r="B204" t="s">
        <v>25</v>
      </c>
      <c r="C204">
        <v>28</v>
      </c>
      <c r="D204" t="s">
        <v>55</v>
      </c>
      <c r="E204">
        <v>33</v>
      </c>
      <c r="F204" t="s">
        <v>38</v>
      </c>
      <c r="G204">
        <v>2</v>
      </c>
      <c r="H204">
        <v>5</v>
      </c>
      <c r="I204" t="s">
        <v>104</v>
      </c>
      <c r="J204">
        <v>5</v>
      </c>
    </row>
    <row r="205" spans="1:10">
      <c r="A205">
        <v>2020</v>
      </c>
      <c r="B205" t="s">
        <v>25</v>
      </c>
      <c r="C205">
        <v>28</v>
      </c>
      <c r="D205" t="s">
        <v>55</v>
      </c>
      <c r="E205">
        <v>33</v>
      </c>
      <c r="F205" t="s">
        <v>38</v>
      </c>
      <c r="G205">
        <v>2</v>
      </c>
      <c r="H205">
        <v>5</v>
      </c>
      <c r="I205" t="s">
        <v>101</v>
      </c>
      <c r="J205">
        <v>25</v>
      </c>
    </row>
    <row r="206" spans="1:10">
      <c r="A206">
        <v>2020</v>
      </c>
      <c r="B206" t="s">
        <v>25</v>
      </c>
      <c r="C206">
        <v>28</v>
      </c>
      <c r="D206" t="s">
        <v>55</v>
      </c>
      <c r="E206">
        <v>33</v>
      </c>
      <c r="F206" t="s">
        <v>38</v>
      </c>
      <c r="G206">
        <v>2</v>
      </c>
      <c r="H206">
        <v>5</v>
      </c>
      <c r="I206" t="s">
        <v>102</v>
      </c>
      <c r="J206">
        <v>40</v>
      </c>
    </row>
    <row r="207" spans="1:10">
      <c r="A207">
        <v>2020</v>
      </c>
      <c r="B207" t="s">
        <v>25</v>
      </c>
      <c r="C207">
        <v>27</v>
      </c>
      <c r="D207" t="s">
        <v>58</v>
      </c>
      <c r="E207">
        <v>45</v>
      </c>
      <c r="F207" t="s">
        <v>38</v>
      </c>
      <c r="G207">
        <v>1</v>
      </c>
      <c r="H207">
        <v>1</v>
      </c>
      <c r="I207" t="s">
        <v>101</v>
      </c>
      <c r="J207">
        <v>30</v>
      </c>
    </row>
    <row r="208" spans="1:10">
      <c r="A208">
        <v>2020</v>
      </c>
      <c r="B208" t="s">
        <v>25</v>
      </c>
      <c r="C208">
        <v>27</v>
      </c>
      <c r="D208" t="s">
        <v>58</v>
      </c>
      <c r="E208">
        <v>45</v>
      </c>
      <c r="F208" t="s">
        <v>38</v>
      </c>
      <c r="G208">
        <v>1</v>
      </c>
      <c r="H208">
        <v>1</v>
      </c>
      <c r="I208" t="s">
        <v>100</v>
      </c>
      <c r="J208">
        <v>10</v>
      </c>
    </row>
    <row r="209" spans="1:10">
      <c r="A209">
        <v>2020</v>
      </c>
      <c r="B209" t="s">
        <v>25</v>
      </c>
      <c r="C209">
        <v>27</v>
      </c>
      <c r="D209" t="s">
        <v>58</v>
      </c>
      <c r="E209">
        <v>45</v>
      </c>
      <c r="F209" t="s">
        <v>38</v>
      </c>
      <c r="G209">
        <v>1</v>
      </c>
      <c r="H209">
        <v>1</v>
      </c>
      <c r="I209" t="s">
        <v>104</v>
      </c>
      <c r="J209">
        <v>10</v>
      </c>
    </row>
    <row r="210" spans="1:10">
      <c r="A210">
        <v>2020</v>
      </c>
      <c r="B210" t="s">
        <v>25</v>
      </c>
      <c r="C210">
        <v>27</v>
      </c>
      <c r="D210" t="s">
        <v>58</v>
      </c>
      <c r="E210">
        <v>45</v>
      </c>
      <c r="F210" t="s">
        <v>38</v>
      </c>
      <c r="G210">
        <v>1</v>
      </c>
      <c r="H210">
        <v>1</v>
      </c>
      <c r="I210" t="s">
        <v>103</v>
      </c>
      <c r="J210">
        <v>5</v>
      </c>
    </row>
    <row r="211" spans="1:10">
      <c r="A211">
        <v>2020</v>
      </c>
      <c r="B211" t="s">
        <v>25</v>
      </c>
      <c r="C211">
        <v>27</v>
      </c>
      <c r="D211" t="s">
        <v>58</v>
      </c>
      <c r="E211">
        <v>45</v>
      </c>
      <c r="F211" t="s">
        <v>38</v>
      </c>
      <c r="G211">
        <v>1</v>
      </c>
      <c r="H211">
        <v>1</v>
      </c>
      <c r="I211" t="s">
        <v>102</v>
      </c>
      <c r="J211">
        <v>45</v>
      </c>
    </row>
    <row r="212" spans="1:10">
      <c r="A212">
        <v>2020</v>
      </c>
      <c r="B212" t="s">
        <v>25</v>
      </c>
      <c r="C212">
        <v>27</v>
      </c>
      <c r="D212" t="s">
        <v>58</v>
      </c>
      <c r="E212">
        <v>45</v>
      </c>
      <c r="F212" t="s">
        <v>38</v>
      </c>
      <c r="G212">
        <v>1</v>
      </c>
      <c r="H212">
        <v>2</v>
      </c>
      <c r="I212" t="s">
        <v>100</v>
      </c>
      <c r="J212">
        <v>30</v>
      </c>
    </row>
    <row r="213" spans="1:10">
      <c r="A213">
        <v>2020</v>
      </c>
      <c r="B213" t="s">
        <v>25</v>
      </c>
      <c r="C213">
        <v>27</v>
      </c>
      <c r="D213" t="s">
        <v>58</v>
      </c>
      <c r="E213">
        <v>45</v>
      </c>
      <c r="F213" t="s">
        <v>38</v>
      </c>
      <c r="G213">
        <v>1</v>
      </c>
      <c r="H213">
        <v>2</v>
      </c>
      <c r="I213" t="s">
        <v>101</v>
      </c>
      <c r="J213">
        <v>30</v>
      </c>
    </row>
    <row r="214" spans="1:10">
      <c r="A214">
        <v>2020</v>
      </c>
      <c r="B214" t="s">
        <v>25</v>
      </c>
      <c r="C214">
        <v>27</v>
      </c>
      <c r="D214" t="s">
        <v>58</v>
      </c>
      <c r="E214">
        <v>45</v>
      </c>
      <c r="F214" t="s">
        <v>38</v>
      </c>
      <c r="G214">
        <v>1</v>
      </c>
      <c r="H214">
        <v>2</v>
      </c>
      <c r="I214" t="s">
        <v>103</v>
      </c>
      <c r="J214">
        <v>10</v>
      </c>
    </row>
    <row r="215" spans="1:10">
      <c r="A215">
        <v>2020</v>
      </c>
      <c r="B215" t="s">
        <v>25</v>
      </c>
      <c r="C215">
        <v>27</v>
      </c>
      <c r="D215" t="s">
        <v>58</v>
      </c>
      <c r="E215">
        <v>45</v>
      </c>
      <c r="F215" t="s">
        <v>38</v>
      </c>
      <c r="G215">
        <v>1</v>
      </c>
      <c r="H215">
        <v>2</v>
      </c>
      <c r="I215" t="s">
        <v>102</v>
      </c>
      <c r="J215">
        <v>30</v>
      </c>
    </row>
    <row r="216" spans="1:10">
      <c r="A216">
        <v>2020</v>
      </c>
      <c r="B216" t="s">
        <v>25</v>
      </c>
      <c r="C216">
        <v>27</v>
      </c>
      <c r="D216" t="s">
        <v>58</v>
      </c>
      <c r="E216">
        <v>45</v>
      </c>
      <c r="F216" t="s">
        <v>38</v>
      </c>
      <c r="G216">
        <v>1</v>
      </c>
      <c r="H216">
        <v>3</v>
      </c>
      <c r="I216" t="s">
        <v>101</v>
      </c>
      <c r="J216">
        <v>20</v>
      </c>
    </row>
    <row r="217" spans="1:10">
      <c r="A217">
        <v>2020</v>
      </c>
      <c r="B217" t="s">
        <v>25</v>
      </c>
      <c r="C217">
        <v>27</v>
      </c>
      <c r="D217" t="s">
        <v>58</v>
      </c>
      <c r="E217">
        <v>45</v>
      </c>
      <c r="F217" t="s">
        <v>38</v>
      </c>
      <c r="G217">
        <v>1</v>
      </c>
      <c r="H217">
        <v>3</v>
      </c>
      <c r="I217" t="s">
        <v>100</v>
      </c>
      <c r="J217">
        <v>10</v>
      </c>
    </row>
    <row r="218" spans="1:10">
      <c r="A218">
        <v>2020</v>
      </c>
      <c r="B218" t="s">
        <v>25</v>
      </c>
      <c r="C218">
        <v>27</v>
      </c>
      <c r="D218" t="s">
        <v>58</v>
      </c>
      <c r="E218">
        <v>45</v>
      </c>
      <c r="F218" t="s">
        <v>38</v>
      </c>
      <c r="G218">
        <v>1</v>
      </c>
      <c r="H218">
        <v>3</v>
      </c>
      <c r="I218" t="s">
        <v>102</v>
      </c>
      <c r="J218">
        <v>70</v>
      </c>
    </row>
    <row r="219" spans="1:10">
      <c r="A219">
        <v>2020</v>
      </c>
      <c r="B219" t="s">
        <v>25</v>
      </c>
      <c r="C219">
        <v>27</v>
      </c>
      <c r="D219" t="s">
        <v>58</v>
      </c>
      <c r="E219">
        <v>45</v>
      </c>
      <c r="F219" t="s">
        <v>38</v>
      </c>
      <c r="G219">
        <v>1</v>
      </c>
      <c r="H219">
        <v>4</v>
      </c>
      <c r="I219" t="s">
        <v>104</v>
      </c>
      <c r="J219">
        <v>10</v>
      </c>
    </row>
    <row r="220" spans="1:10">
      <c r="A220">
        <v>2020</v>
      </c>
      <c r="B220" t="s">
        <v>25</v>
      </c>
      <c r="C220">
        <v>27</v>
      </c>
      <c r="D220" t="s">
        <v>58</v>
      </c>
      <c r="E220">
        <v>45</v>
      </c>
      <c r="F220" t="s">
        <v>38</v>
      </c>
      <c r="G220">
        <v>1</v>
      </c>
      <c r="H220">
        <v>4</v>
      </c>
      <c r="I220" t="s">
        <v>100</v>
      </c>
      <c r="J220">
        <v>5</v>
      </c>
    </row>
    <row r="221" spans="1:10">
      <c r="A221">
        <v>2020</v>
      </c>
      <c r="B221" t="s">
        <v>25</v>
      </c>
      <c r="C221">
        <v>27</v>
      </c>
      <c r="D221" t="s">
        <v>58</v>
      </c>
      <c r="E221">
        <v>45</v>
      </c>
      <c r="F221" t="s">
        <v>38</v>
      </c>
      <c r="G221">
        <v>1</v>
      </c>
      <c r="H221">
        <v>4</v>
      </c>
      <c r="I221" t="s">
        <v>103</v>
      </c>
      <c r="J221">
        <v>10</v>
      </c>
    </row>
    <row r="222" spans="1:10">
      <c r="A222">
        <v>2020</v>
      </c>
      <c r="B222" t="s">
        <v>25</v>
      </c>
      <c r="C222">
        <v>27</v>
      </c>
      <c r="D222" t="s">
        <v>58</v>
      </c>
      <c r="E222">
        <v>45</v>
      </c>
      <c r="F222" t="s">
        <v>38</v>
      </c>
      <c r="G222">
        <v>1</v>
      </c>
      <c r="H222">
        <v>4</v>
      </c>
      <c r="I222" t="s">
        <v>101</v>
      </c>
      <c r="J222">
        <v>20</v>
      </c>
    </row>
    <row r="223" spans="1:10">
      <c r="A223">
        <v>2020</v>
      </c>
      <c r="B223" t="s">
        <v>25</v>
      </c>
      <c r="C223">
        <v>27</v>
      </c>
      <c r="D223" t="s">
        <v>58</v>
      </c>
      <c r="E223">
        <v>45</v>
      </c>
      <c r="F223" t="s">
        <v>38</v>
      </c>
      <c r="G223">
        <v>1</v>
      </c>
      <c r="H223">
        <v>4</v>
      </c>
      <c r="I223" t="s">
        <v>102</v>
      </c>
      <c r="J223">
        <v>55</v>
      </c>
    </row>
    <row r="224" spans="1:10">
      <c r="A224">
        <v>2020</v>
      </c>
      <c r="B224" t="s">
        <v>25</v>
      </c>
      <c r="C224">
        <v>27</v>
      </c>
      <c r="D224" t="s">
        <v>58</v>
      </c>
      <c r="E224">
        <v>45</v>
      </c>
      <c r="F224" t="s">
        <v>38</v>
      </c>
      <c r="G224">
        <v>1</v>
      </c>
      <c r="H224">
        <v>5</v>
      </c>
      <c r="I224" t="s">
        <v>101</v>
      </c>
      <c r="J224">
        <v>35</v>
      </c>
    </row>
    <row r="225" spans="1:10">
      <c r="A225">
        <v>2020</v>
      </c>
      <c r="B225" t="s">
        <v>25</v>
      </c>
      <c r="C225">
        <v>27</v>
      </c>
      <c r="D225" t="s">
        <v>58</v>
      </c>
      <c r="E225">
        <v>45</v>
      </c>
      <c r="F225" t="s">
        <v>38</v>
      </c>
      <c r="G225">
        <v>1</v>
      </c>
      <c r="H225">
        <v>5</v>
      </c>
      <c r="I225" t="s">
        <v>100</v>
      </c>
      <c r="J225">
        <v>15</v>
      </c>
    </row>
    <row r="226" spans="1:10">
      <c r="A226">
        <v>2020</v>
      </c>
      <c r="B226" t="s">
        <v>25</v>
      </c>
      <c r="C226">
        <v>27</v>
      </c>
      <c r="D226" t="s">
        <v>58</v>
      </c>
      <c r="E226">
        <v>45</v>
      </c>
      <c r="F226" t="s">
        <v>38</v>
      </c>
      <c r="G226">
        <v>1</v>
      </c>
      <c r="H226">
        <v>5</v>
      </c>
      <c r="I226" t="s">
        <v>103</v>
      </c>
      <c r="J226">
        <v>15</v>
      </c>
    </row>
    <row r="227" spans="1:10">
      <c r="A227">
        <v>2020</v>
      </c>
      <c r="B227" t="s">
        <v>25</v>
      </c>
      <c r="C227">
        <v>27</v>
      </c>
      <c r="D227" t="s">
        <v>58</v>
      </c>
      <c r="E227">
        <v>45</v>
      </c>
      <c r="F227" t="s">
        <v>38</v>
      </c>
      <c r="G227">
        <v>1</v>
      </c>
      <c r="H227">
        <v>5</v>
      </c>
      <c r="I227" t="s">
        <v>102</v>
      </c>
      <c r="J227">
        <v>35</v>
      </c>
    </row>
    <row r="228" spans="1:10">
      <c r="A228">
        <v>2020</v>
      </c>
      <c r="B228" t="s">
        <v>25</v>
      </c>
      <c r="C228">
        <v>27</v>
      </c>
      <c r="D228" t="s">
        <v>58</v>
      </c>
      <c r="E228">
        <v>45</v>
      </c>
      <c r="F228" t="s">
        <v>38</v>
      </c>
      <c r="G228">
        <v>2</v>
      </c>
      <c r="H228">
        <v>1</v>
      </c>
      <c r="I228" t="s">
        <v>101</v>
      </c>
      <c r="J228">
        <v>70</v>
      </c>
    </row>
    <row r="229" spans="1:10">
      <c r="A229">
        <v>2020</v>
      </c>
      <c r="B229" t="s">
        <v>25</v>
      </c>
      <c r="C229">
        <v>27</v>
      </c>
      <c r="D229" t="s">
        <v>58</v>
      </c>
      <c r="E229">
        <v>45</v>
      </c>
      <c r="F229" t="s">
        <v>38</v>
      </c>
      <c r="G229">
        <v>2</v>
      </c>
      <c r="H229">
        <v>1</v>
      </c>
      <c r="I229" t="s">
        <v>100</v>
      </c>
      <c r="J229">
        <v>15</v>
      </c>
    </row>
    <row r="230" spans="1:10">
      <c r="A230">
        <v>2020</v>
      </c>
      <c r="B230" t="s">
        <v>25</v>
      </c>
      <c r="C230">
        <v>27</v>
      </c>
      <c r="D230" t="s">
        <v>58</v>
      </c>
      <c r="E230">
        <v>45</v>
      </c>
      <c r="F230" t="s">
        <v>38</v>
      </c>
      <c r="G230">
        <v>2</v>
      </c>
      <c r="H230">
        <v>1</v>
      </c>
      <c r="I230" t="s">
        <v>102</v>
      </c>
      <c r="J230">
        <v>15</v>
      </c>
    </row>
    <row r="231" spans="1:10">
      <c r="A231">
        <v>2020</v>
      </c>
      <c r="B231" t="s">
        <v>25</v>
      </c>
      <c r="C231">
        <v>27</v>
      </c>
      <c r="D231" t="s">
        <v>58</v>
      </c>
      <c r="E231">
        <v>45</v>
      </c>
      <c r="F231" t="s">
        <v>38</v>
      </c>
      <c r="G231">
        <v>2</v>
      </c>
      <c r="H231">
        <v>2</v>
      </c>
      <c r="I231" t="s">
        <v>100</v>
      </c>
      <c r="J231">
        <v>5</v>
      </c>
    </row>
    <row r="232" spans="1:10">
      <c r="A232">
        <v>2020</v>
      </c>
      <c r="B232" t="s">
        <v>25</v>
      </c>
      <c r="C232">
        <v>27</v>
      </c>
      <c r="D232" t="s">
        <v>58</v>
      </c>
      <c r="E232">
        <v>45</v>
      </c>
      <c r="F232" t="s">
        <v>38</v>
      </c>
      <c r="G232">
        <v>2</v>
      </c>
      <c r="H232">
        <v>2</v>
      </c>
      <c r="I232" t="s">
        <v>104</v>
      </c>
      <c r="J232">
        <v>5</v>
      </c>
    </row>
    <row r="233" spans="1:10">
      <c r="A233">
        <v>2020</v>
      </c>
      <c r="B233" t="s">
        <v>25</v>
      </c>
      <c r="C233">
        <v>27</v>
      </c>
      <c r="D233" t="s">
        <v>58</v>
      </c>
      <c r="E233">
        <v>45</v>
      </c>
      <c r="F233" t="s">
        <v>38</v>
      </c>
      <c r="G233">
        <v>2</v>
      </c>
      <c r="H233">
        <v>2</v>
      </c>
      <c r="I233" t="s">
        <v>101</v>
      </c>
      <c r="J233">
        <v>40</v>
      </c>
    </row>
    <row r="234" spans="1:10">
      <c r="A234">
        <v>2020</v>
      </c>
      <c r="B234" t="s">
        <v>25</v>
      </c>
      <c r="C234">
        <v>27</v>
      </c>
      <c r="D234" t="s">
        <v>58</v>
      </c>
      <c r="E234">
        <v>45</v>
      </c>
      <c r="F234" t="s">
        <v>38</v>
      </c>
      <c r="G234">
        <v>2</v>
      </c>
      <c r="H234">
        <v>2</v>
      </c>
      <c r="I234" t="s">
        <v>102</v>
      </c>
      <c r="J234">
        <v>50</v>
      </c>
    </row>
    <row r="235" spans="1:10">
      <c r="A235">
        <v>2020</v>
      </c>
      <c r="B235" t="s">
        <v>25</v>
      </c>
      <c r="C235">
        <v>27</v>
      </c>
      <c r="D235" t="s">
        <v>58</v>
      </c>
      <c r="E235">
        <v>45</v>
      </c>
      <c r="F235" t="s">
        <v>38</v>
      </c>
      <c r="G235">
        <v>2</v>
      </c>
      <c r="H235">
        <v>3</v>
      </c>
      <c r="I235" t="s">
        <v>96</v>
      </c>
      <c r="J235">
        <v>70</v>
      </c>
    </row>
    <row r="236" spans="1:10">
      <c r="A236">
        <v>2020</v>
      </c>
      <c r="B236" t="s">
        <v>25</v>
      </c>
      <c r="C236">
        <v>27</v>
      </c>
      <c r="D236" t="s">
        <v>58</v>
      </c>
      <c r="E236">
        <v>45</v>
      </c>
      <c r="F236" t="s">
        <v>38</v>
      </c>
      <c r="G236">
        <v>2</v>
      </c>
      <c r="H236">
        <v>3</v>
      </c>
      <c r="I236" t="s">
        <v>101</v>
      </c>
      <c r="J236">
        <v>15</v>
      </c>
    </row>
    <row r="237" spans="1:10">
      <c r="A237">
        <v>2020</v>
      </c>
      <c r="B237" t="s">
        <v>25</v>
      </c>
      <c r="C237">
        <v>27</v>
      </c>
      <c r="D237" t="s">
        <v>58</v>
      </c>
      <c r="E237">
        <v>45</v>
      </c>
      <c r="F237" t="s">
        <v>38</v>
      </c>
      <c r="G237">
        <v>2</v>
      </c>
      <c r="H237">
        <v>3</v>
      </c>
      <c r="I237" t="s">
        <v>100</v>
      </c>
      <c r="J237">
        <v>15</v>
      </c>
    </row>
    <row r="238" spans="1:10">
      <c r="A238">
        <v>2020</v>
      </c>
      <c r="B238" t="s">
        <v>25</v>
      </c>
      <c r="C238">
        <v>27</v>
      </c>
      <c r="D238" t="s">
        <v>58</v>
      </c>
      <c r="E238">
        <v>45</v>
      </c>
      <c r="F238" t="s">
        <v>38</v>
      </c>
      <c r="G238">
        <v>2</v>
      </c>
      <c r="H238">
        <v>4</v>
      </c>
      <c r="I238" t="s">
        <v>100</v>
      </c>
      <c r="J238">
        <v>30</v>
      </c>
    </row>
    <row r="239" spans="1:10">
      <c r="A239">
        <v>2020</v>
      </c>
      <c r="B239" t="s">
        <v>25</v>
      </c>
      <c r="C239">
        <v>27</v>
      </c>
      <c r="D239" t="s">
        <v>58</v>
      </c>
      <c r="E239">
        <v>45</v>
      </c>
      <c r="F239" t="s">
        <v>38</v>
      </c>
      <c r="G239">
        <v>2</v>
      </c>
      <c r="H239">
        <v>4</v>
      </c>
      <c r="I239" t="s">
        <v>96</v>
      </c>
      <c r="J239">
        <v>20</v>
      </c>
    </row>
    <row r="240" spans="1:10">
      <c r="A240">
        <v>2020</v>
      </c>
      <c r="B240" t="s">
        <v>25</v>
      </c>
      <c r="C240">
        <v>27</v>
      </c>
      <c r="D240" t="s">
        <v>58</v>
      </c>
      <c r="E240">
        <v>45</v>
      </c>
      <c r="F240" t="s">
        <v>38</v>
      </c>
      <c r="G240">
        <v>2</v>
      </c>
      <c r="H240">
        <v>4</v>
      </c>
      <c r="I240" t="s">
        <v>104</v>
      </c>
      <c r="J240">
        <v>5</v>
      </c>
    </row>
    <row r="241" spans="1:10">
      <c r="A241">
        <v>2020</v>
      </c>
      <c r="B241" t="s">
        <v>25</v>
      </c>
      <c r="C241">
        <v>27</v>
      </c>
      <c r="D241" t="s">
        <v>58</v>
      </c>
      <c r="E241">
        <v>45</v>
      </c>
      <c r="F241" t="s">
        <v>38</v>
      </c>
      <c r="G241">
        <v>2</v>
      </c>
      <c r="H241">
        <v>4</v>
      </c>
      <c r="I241" t="s">
        <v>101</v>
      </c>
      <c r="J241">
        <v>40</v>
      </c>
    </row>
    <row r="242" spans="1:10">
      <c r="A242">
        <v>2020</v>
      </c>
      <c r="B242" t="s">
        <v>25</v>
      </c>
      <c r="C242">
        <v>27</v>
      </c>
      <c r="D242" t="s">
        <v>58</v>
      </c>
      <c r="E242">
        <v>45</v>
      </c>
      <c r="F242" t="s">
        <v>38</v>
      </c>
      <c r="G242">
        <v>2</v>
      </c>
      <c r="H242">
        <v>4</v>
      </c>
      <c r="I242" t="s">
        <v>102</v>
      </c>
      <c r="J242">
        <v>5</v>
      </c>
    </row>
    <row r="243" spans="1:10">
      <c r="A243">
        <v>2020</v>
      </c>
      <c r="B243" t="s">
        <v>25</v>
      </c>
      <c r="C243">
        <v>27</v>
      </c>
      <c r="D243" t="s">
        <v>58</v>
      </c>
      <c r="E243">
        <v>45</v>
      </c>
      <c r="F243" t="s">
        <v>38</v>
      </c>
      <c r="G243">
        <v>2</v>
      </c>
      <c r="H243">
        <v>5</v>
      </c>
      <c r="I243" t="s">
        <v>100</v>
      </c>
      <c r="J243">
        <v>95</v>
      </c>
    </row>
    <row r="244" spans="1:10">
      <c r="A244">
        <v>2020</v>
      </c>
      <c r="B244" t="s">
        <v>25</v>
      </c>
      <c r="C244">
        <v>27</v>
      </c>
      <c r="D244" t="s">
        <v>58</v>
      </c>
      <c r="E244">
        <v>45</v>
      </c>
      <c r="F244" t="s">
        <v>38</v>
      </c>
      <c r="G244">
        <v>2</v>
      </c>
      <c r="H244">
        <v>5</v>
      </c>
      <c r="I244" t="s">
        <v>101</v>
      </c>
      <c r="J244">
        <v>5</v>
      </c>
    </row>
    <row r="245" spans="1:10">
      <c r="A245">
        <v>2020</v>
      </c>
      <c r="B245" t="s">
        <v>25</v>
      </c>
      <c r="C245">
        <v>28</v>
      </c>
      <c r="D245" t="s">
        <v>55</v>
      </c>
      <c r="E245">
        <v>41</v>
      </c>
      <c r="F245" t="s">
        <v>27</v>
      </c>
      <c r="G245">
        <v>1</v>
      </c>
      <c r="H245">
        <v>1</v>
      </c>
      <c r="I245" t="s">
        <v>94</v>
      </c>
      <c r="J245">
        <v>60</v>
      </c>
    </row>
    <row r="246" spans="1:10">
      <c r="A246">
        <v>2020</v>
      </c>
      <c r="B246" t="s">
        <v>25</v>
      </c>
      <c r="C246">
        <v>28</v>
      </c>
      <c r="D246" t="s">
        <v>55</v>
      </c>
      <c r="E246">
        <v>41</v>
      </c>
      <c r="F246" t="s">
        <v>27</v>
      </c>
      <c r="G246">
        <v>1</v>
      </c>
      <c r="H246">
        <v>1</v>
      </c>
      <c r="I246" t="s">
        <v>103</v>
      </c>
      <c r="J246">
        <v>10</v>
      </c>
    </row>
    <row r="247" spans="1:10">
      <c r="A247">
        <v>2020</v>
      </c>
      <c r="B247" t="s">
        <v>25</v>
      </c>
      <c r="C247">
        <v>28</v>
      </c>
      <c r="D247" t="s">
        <v>55</v>
      </c>
      <c r="E247">
        <v>41</v>
      </c>
      <c r="F247" t="s">
        <v>27</v>
      </c>
      <c r="G247">
        <v>1</v>
      </c>
      <c r="H247">
        <v>1</v>
      </c>
      <c r="I247" t="s">
        <v>101</v>
      </c>
      <c r="J247">
        <v>20</v>
      </c>
    </row>
    <row r="248" spans="1:10">
      <c r="A248">
        <v>2020</v>
      </c>
      <c r="B248" t="s">
        <v>25</v>
      </c>
      <c r="C248">
        <v>28</v>
      </c>
      <c r="D248" t="s">
        <v>55</v>
      </c>
      <c r="E248">
        <v>41</v>
      </c>
      <c r="F248" t="s">
        <v>27</v>
      </c>
      <c r="G248">
        <v>1</v>
      </c>
      <c r="H248">
        <v>1</v>
      </c>
      <c r="I248" t="s">
        <v>102</v>
      </c>
      <c r="J248">
        <v>10</v>
      </c>
    </row>
    <row r="249" spans="1:10">
      <c r="A249">
        <v>2020</v>
      </c>
      <c r="B249" t="s">
        <v>25</v>
      </c>
      <c r="C249">
        <v>28</v>
      </c>
      <c r="D249" t="s">
        <v>55</v>
      </c>
      <c r="E249">
        <v>41</v>
      </c>
      <c r="F249" t="s">
        <v>27</v>
      </c>
      <c r="G249">
        <v>1</v>
      </c>
      <c r="H249">
        <v>2</v>
      </c>
      <c r="I249" t="s">
        <v>94</v>
      </c>
      <c r="J249">
        <v>15</v>
      </c>
    </row>
    <row r="250" spans="1:10">
      <c r="A250">
        <v>2020</v>
      </c>
      <c r="B250" t="s">
        <v>25</v>
      </c>
      <c r="C250">
        <v>28</v>
      </c>
      <c r="D250" t="s">
        <v>55</v>
      </c>
      <c r="E250">
        <v>41</v>
      </c>
      <c r="F250" t="s">
        <v>27</v>
      </c>
      <c r="G250">
        <v>1</v>
      </c>
      <c r="H250">
        <v>2</v>
      </c>
      <c r="I250" t="s">
        <v>103</v>
      </c>
      <c r="J250">
        <v>20</v>
      </c>
    </row>
    <row r="251" spans="1:10">
      <c r="A251">
        <v>2020</v>
      </c>
      <c r="B251" t="s">
        <v>25</v>
      </c>
      <c r="C251">
        <v>28</v>
      </c>
      <c r="D251" t="s">
        <v>55</v>
      </c>
      <c r="E251">
        <v>41</v>
      </c>
      <c r="F251" t="s">
        <v>27</v>
      </c>
      <c r="G251">
        <v>1</v>
      </c>
      <c r="H251">
        <v>2</v>
      </c>
      <c r="I251" t="s">
        <v>101</v>
      </c>
      <c r="J251">
        <v>15</v>
      </c>
    </row>
    <row r="252" spans="1:10">
      <c r="A252">
        <v>2020</v>
      </c>
      <c r="B252" t="s">
        <v>25</v>
      </c>
      <c r="C252">
        <v>28</v>
      </c>
      <c r="D252" t="s">
        <v>55</v>
      </c>
      <c r="E252">
        <v>41</v>
      </c>
      <c r="F252" t="s">
        <v>27</v>
      </c>
      <c r="G252">
        <v>1</v>
      </c>
      <c r="H252">
        <v>2</v>
      </c>
      <c r="I252" t="s">
        <v>102</v>
      </c>
      <c r="J252">
        <v>50</v>
      </c>
    </row>
    <row r="253" spans="1:10">
      <c r="A253">
        <v>2020</v>
      </c>
      <c r="B253" t="s">
        <v>25</v>
      </c>
      <c r="C253">
        <v>28</v>
      </c>
      <c r="D253" t="s">
        <v>55</v>
      </c>
      <c r="E253">
        <v>41</v>
      </c>
      <c r="F253" t="s">
        <v>27</v>
      </c>
      <c r="G253">
        <v>1</v>
      </c>
      <c r="H253">
        <v>3</v>
      </c>
      <c r="I253" t="s">
        <v>94</v>
      </c>
      <c r="J253">
        <v>5</v>
      </c>
    </row>
    <row r="254" spans="1:10">
      <c r="A254">
        <v>2020</v>
      </c>
      <c r="B254" t="s">
        <v>25</v>
      </c>
      <c r="C254">
        <v>28</v>
      </c>
      <c r="D254" t="s">
        <v>55</v>
      </c>
      <c r="E254">
        <v>41</v>
      </c>
      <c r="F254" t="s">
        <v>27</v>
      </c>
      <c r="G254">
        <v>1</v>
      </c>
      <c r="H254">
        <v>3</v>
      </c>
      <c r="I254" t="s">
        <v>96</v>
      </c>
      <c r="J254">
        <v>30</v>
      </c>
    </row>
    <row r="255" spans="1:10">
      <c r="A255">
        <v>2020</v>
      </c>
      <c r="B255" t="s">
        <v>25</v>
      </c>
      <c r="C255">
        <v>28</v>
      </c>
      <c r="D255" t="s">
        <v>55</v>
      </c>
      <c r="E255">
        <v>41</v>
      </c>
      <c r="F255" t="s">
        <v>27</v>
      </c>
      <c r="G255">
        <v>1</v>
      </c>
      <c r="H255">
        <v>3</v>
      </c>
      <c r="I255" t="s">
        <v>101</v>
      </c>
      <c r="J255">
        <v>10</v>
      </c>
    </row>
    <row r="256" spans="1:10">
      <c r="A256">
        <v>2020</v>
      </c>
      <c r="B256" t="s">
        <v>25</v>
      </c>
      <c r="C256">
        <v>28</v>
      </c>
      <c r="D256" t="s">
        <v>55</v>
      </c>
      <c r="E256">
        <v>41</v>
      </c>
      <c r="F256" t="s">
        <v>27</v>
      </c>
      <c r="G256">
        <v>1</v>
      </c>
      <c r="H256">
        <v>3</v>
      </c>
      <c r="I256" t="s">
        <v>102</v>
      </c>
      <c r="J256">
        <v>40</v>
      </c>
    </row>
    <row r="257" spans="1:10">
      <c r="A257">
        <v>2020</v>
      </c>
      <c r="B257" t="s">
        <v>25</v>
      </c>
      <c r="C257">
        <v>28</v>
      </c>
      <c r="D257" t="s">
        <v>55</v>
      </c>
      <c r="E257">
        <v>41</v>
      </c>
      <c r="F257" t="s">
        <v>27</v>
      </c>
      <c r="G257">
        <v>1</v>
      </c>
      <c r="H257">
        <v>3</v>
      </c>
      <c r="I257" t="s">
        <v>103</v>
      </c>
      <c r="J257">
        <v>15</v>
      </c>
    </row>
    <row r="258" spans="1:10">
      <c r="A258">
        <v>2020</v>
      </c>
      <c r="B258" t="s">
        <v>25</v>
      </c>
      <c r="C258">
        <v>28</v>
      </c>
      <c r="D258" t="s">
        <v>55</v>
      </c>
      <c r="E258">
        <v>41</v>
      </c>
      <c r="F258" t="s">
        <v>27</v>
      </c>
      <c r="G258">
        <v>1</v>
      </c>
      <c r="H258">
        <v>4</v>
      </c>
      <c r="I258" t="s">
        <v>94</v>
      </c>
      <c r="J258">
        <v>18</v>
      </c>
    </row>
    <row r="259" spans="1:10">
      <c r="A259">
        <v>2020</v>
      </c>
      <c r="B259" t="s">
        <v>25</v>
      </c>
      <c r="C259">
        <v>28</v>
      </c>
      <c r="D259" t="s">
        <v>55</v>
      </c>
      <c r="E259">
        <v>41</v>
      </c>
      <c r="F259" t="s">
        <v>27</v>
      </c>
      <c r="G259">
        <v>1</v>
      </c>
      <c r="H259">
        <v>4</v>
      </c>
      <c r="I259" t="s">
        <v>96</v>
      </c>
      <c r="J259">
        <v>5</v>
      </c>
    </row>
    <row r="260" spans="1:10">
      <c r="A260">
        <v>2020</v>
      </c>
      <c r="B260" t="s">
        <v>25</v>
      </c>
      <c r="C260">
        <v>28</v>
      </c>
      <c r="D260" t="s">
        <v>55</v>
      </c>
      <c r="E260">
        <v>41</v>
      </c>
      <c r="F260" t="s">
        <v>27</v>
      </c>
      <c r="G260">
        <v>1</v>
      </c>
      <c r="H260">
        <v>4</v>
      </c>
      <c r="I260" t="s">
        <v>103</v>
      </c>
      <c r="J260">
        <v>10</v>
      </c>
    </row>
    <row r="261" spans="1:10">
      <c r="A261">
        <v>2020</v>
      </c>
      <c r="B261" t="s">
        <v>25</v>
      </c>
      <c r="C261">
        <v>28</v>
      </c>
      <c r="D261" t="s">
        <v>55</v>
      </c>
      <c r="E261">
        <v>41</v>
      </c>
      <c r="F261" t="s">
        <v>27</v>
      </c>
      <c r="G261">
        <v>1</v>
      </c>
      <c r="H261">
        <v>4</v>
      </c>
      <c r="I261" t="s">
        <v>101</v>
      </c>
      <c r="J261">
        <v>10</v>
      </c>
    </row>
    <row r="262" spans="1:10">
      <c r="A262">
        <v>2020</v>
      </c>
      <c r="B262" t="s">
        <v>25</v>
      </c>
      <c r="C262">
        <v>28</v>
      </c>
      <c r="D262" t="s">
        <v>55</v>
      </c>
      <c r="E262">
        <v>41</v>
      </c>
      <c r="F262" t="s">
        <v>27</v>
      </c>
      <c r="G262">
        <v>1</v>
      </c>
      <c r="H262">
        <v>4</v>
      </c>
      <c r="I262" t="s">
        <v>102</v>
      </c>
      <c r="J262">
        <v>57</v>
      </c>
    </row>
    <row r="263" spans="1:10">
      <c r="A263">
        <v>2020</v>
      </c>
      <c r="B263" t="s">
        <v>25</v>
      </c>
      <c r="C263">
        <v>28</v>
      </c>
      <c r="D263" t="s">
        <v>55</v>
      </c>
      <c r="E263">
        <v>41</v>
      </c>
      <c r="F263" t="s">
        <v>27</v>
      </c>
      <c r="G263">
        <v>1</v>
      </c>
      <c r="H263">
        <v>5</v>
      </c>
      <c r="I263" t="s">
        <v>94</v>
      </c>
      <c r="J263">
        <v>5</v>
      </c>
    </row>
    <row r="264" spans="1:10">
      <c r="A264">
        <v>2020</v>
      </c>
      <c r="B264" t="s">
        <v>25</v>
      </c>
      <c r="C264">
        <v>28</v>
      </c>
      <c r="D264" t="s">
        <v>55</v>
      </c>
      <c r="E264">
        <v>41</v>
      </c>
      <c r="F264" t="s">
        <v>27</v>
      </c>
      <c r="G264">
        <v>1</v>
      </c>
      <c r="H264">
        <v>5</v>
      </c>
      <c r="I264" t="s">
        <v>96</v>
      </c>
      <c r="J264">
        <v>15</v>
      </c>
    </row>
    <row r="265" spans="1:10">
      <c r="A265">
        <v>2020</v>
      </c>
      <c r="B265" t="s">
        <v>25</v>
      </c>
      <c r="C265">
        <v>28</v>
      </c>
      <c r="D265" t="s">
        <v>55</v>
      </c>
      <c r="E265">
        <v>41</v>
      </c>
      <c r="F265" t="s">
        <v>27</v>
      </c>
      <c r="G265">
        <v>1</v>
      </c>
      <c r="H265">
        <v>5</v>
      </c>
      <c r="I265" t="s">
        <v>103</v>
      </c>
      <c r="J265">
        <v>15</v>
      </c>
    </row>
    <row r="266" spans="1:10">
      <c r="A266">
        <v>2020</v>
      </c>
      <c r="B266" t="s">
        <v>25</v>
      </c>
      <c r="C266">
        <v>28</v>
      </c>
      <c r="D266" t="s">
        <v>55</v>
      </c>
      <c r="E266">
        <v>41</v>
      </c>
      <c r="F266" t="s">
        <v>27</v>
      </c>
      <c r="G266">
        <v>1</v>
      </c>
      <c r="H266">
        <v>5</v>
      </c>
      <c r="I266" t="s">
        <v>101</v>
      </c>
      <c r="J266">
        <v>15</v>
      </c>
    </row>
    <row r="267" spans="1:10">
      <c r="A267">
        <v>2020</v>
      </c>
      <c r="B267" t="s">
        <v>25</v>
      </c>
      <c r="C267">
        <v>28</v>
      </c>
      <c r="D267" t="s">
        <v>55</v>
      </c>
      <c r="E267">
        <v>41</v>
      </c>
      <c r="F267" t="s">
        <v>27</v>
      </c>
      <c r="G267">
        <v>1</v>
      </c>
      <c r="H267">
        <v>5</v>
      </c>
      <c r="I267" t="s">
        <v>102</v>
      </c>
      <c r="J267">
        <v>50</v>
      </c>
    </row>
    <row r="268" spans="1:10">
      <c r="A268">
        <v>2020</v>
      </c>
      <c r="B268" t="s">
        <v>25</v>
      </c>
      <c r="C268">
        <v>28</v>
      </c>
      <c r="D268" t="s">
        <v>55</v>
      </c>
      <c r="E268">
        <v>35</v>
      </c>
      <c r="F268" t="s">
        <v>27</v>
      </c>
      <c r="G268">
        <v>2</v>
      </c>
      <c r="H268">
        <v>1</v>
      </c>
      <c r="I268" t="s">
        <v>94</v>
      </c>
      <c r="J268">
        <v>5</v>
      </c>
    </row>
    <row r="269" spans="1:10">
      <c r="A269">
        <v>2020</v>
      </c>
      <c r="B269" t="s">
        <v>25</v>
      </c>
      <c r="C269">
        <v>28</v>
      </c>
      <c r="D269" t="s">
        <v>55</v>
      </c>
      <c r="E269">
        <v>35</v>
      </c>
      <c r="F269" t="s">
        <v>27</v>
      </c>
      <c r="G269">
        <v>2</v>
      </c>
      <c r="H269">
        <v>1</v>
      </c>
      <c r="I269" t="s">
        <v>96</v>
      </c>
      <c r="J269">
        <v>60</v>
      </c>
    </row>
    <row r="270" spans="1:10">
      <c r="A270">
        <v>2020</v>
      </c>
      <c r="B270" t="s">
        <v>25</v>
      </c>
      <c r="C270">
        <v>28</v>
      </c>
      <c r="D270" t="s">
        <v>55</v>
      </c>
      <c r="E270">
        <v>35</v>
      </c>
      <c r="F270" t="s">
        <v>27</v>
      </c>
      <c r="G270">
        <v>2</v>
      </c>
      <c r="H270">
        <v>1</v>
      </c>
      <c r="I270" t="s">
        <v>102</v>
      </c>
      <c r="J270">
        <v>40</v>
      </c>
    </row>
    <row r="271" spans="1:10">
      <c r="A271">
        <v>2020</v>
      </c>
      <c r="B271" t="s">
        <v>25</v>
      </c>
      <c r="C271">
        <v>28</v>
      </c>
      <c r="D271" t="s">
        <v>55</v>
      </c>
      <c r="E271">
        <v>35</v>
      </c>
      <c r="F271" t="s">
        <v>27</v>
      </c>
      <c r="G271">
        <v>2</v>
      </c>
      <c r="H271">
        <v>1</v>
      </c>
      <c r="I271" t="s">
        <v>101</v>
      </c>
      <c r="J271">
        <v>5</v>
      </c>
    </row>
    <row r="272" spans="1:10">
      <c r="A272">
        <v>2020</v>
      </c>
      <c r="B272" t="s">
        <v>25</v>
      </c>
      <c r="C272">
        <v>28</v>
      </c>
      <c r="D272" t="s">
        <v>55</v>
      </c>
      <c r="E272">
        <v>35</v>
      </c>
      <c r="F272" t="s">
        <v>27</v>
      </c>
      <c r="G272">
        <v>2</v>
      </c>
      <c r="H272">
        <v>2</v>
      </c>
      <c r="I272" t="s">
        <v>94</v>
      </c>
      <c r="J272">
        <v>45</v>
      </c>
    </row>
    <row r="273" spans="1:10">
      <c r="A273">
        <v>2020</v>
      </c>
      <c r="B273" t="s">
        <v>25</v>
      </c>
      <c r="C273">
        <v>28</v>
      </c>
      <c r="D273" t="s">
        <v>55</v>
      </c>
      <c r="E273">
        <v>35</v>
      </c>
      <c r="F273" t="s">
        <v>27</v>
      </c>
      <c r="G273">
        <v>2</v>
      </c>
      <c r="H273">
        <v>2</v>
      </c>
      <c r="I273" t="s">
        <v>103</v>
      </c>
      <c r="J273">
        <v>5</v>
      </c>
    </row>
    <row r="274" spans="1:10">
      <c r="A274">
        <v>2020</v>
      </c>
      <c r="B274" t="s">
        <v>25</v>
      </c>
      <c r="C274">
        <v>28</v>
      </c>
      <c r="D274" t="s">
        <v>55</v>
      </c>
      <c r="E274">
        <v>35</v>
      </c>
      <c r="F274" t="s">
        <v>27</v>
      </c>
      <c r="G274">
        <v>2</v>
      </c>
      <c r="H274">
        <v>2</v>
      </c>
      <c r="I274" t="s">
        <v>96</v>
      </c>
      <c r="J274">
        <v>20</v>
      </c>
    </row>
    <row r="275" spans="1:10">
      <c r="A275">
        <v>2020</v>
      </c>
      <c r="B275" t="s">
        <v>25</v>
      </c>
      <c r="C275">
        <v>28</v>
      </c>
      <c r="D275" t="s">
        <v>55</v>
      </c>
      <c r="E275">
        <v>35</v>
      </c>
      <c r="F275" t="s">
        <v>27</v>
      </c>
      <c r="G275">
        <v>2</v>
      </c>
      <c r="H275">
        <v>2</v>
      </c>
      <c r="I275" t="s">
        <v>101</v>
      </c>
      <c r="J275">
        <v>15</v>
      </c>
    </row>
    <row r="276" spans="1:10">
      <c r="A276">
        <v>2020</v>
      </c>
      <c r="B276" t="s">
        <v>25</v>
      </c>
      <c r="C276">
        <v>28</v>
      </c>
      <c r="D276" t="s">
        <v>55</v>
      </c>
      <c r="E276">
        <v>35</v>
      </c>
      <c r="F276" t="s">
        <v>27</v>
      </c>
      <c r="G276">
        <v>2</v>
      </c>
      <c r="H276">
        <v>2</v>
      </c>
      <c r="I276" t="s">
        <v>102</v>
      </c>
      <c r="J276">
        <v>15</v>
      </c>
    </row>
    <row r="277" spans="1:10">
      <c r="A277">
        <v>2020</v>
      </c>
      <c r="B277" t="s">
        <v>25</v>
      </c>
      <c r="C277">
        <v>28</v>
      </c>
      <c r="D277" t="s">
        <v>55</v>
      </c>
      <c r="E277">
        <v>35</v>
      </c>
      <c r="F277" t="s">
        <v>27</v>
      </c>
      <c r="G277">
        <v>2</v>
      </c>
      <c r="H277">
        <v>3</v>
      </c>
      <c r="I277" t="s">
        <v>94</v>
      </c>
      <c r="J277">
        <v>45</v>
      </c>
    </row>
    <row r="278" spans="1:10">
      <c r="A278">
        <v>2020</v>
      </c>
      <c r="B278" t="s">
        <v>25</v>
      </c>
      <c r="C278">
        <v>28</v>
      </c>
      <c r="D278" t="s">
        <v>55</v>
      </c>
      <c r="E278">
        <v>35</v>
      </c>
      <c r="F278" t="s">
        <v>27</v>
      </c>
      <c r="G278">
        <v>2</v>
      </c>
      <c r="H278">
        <v>3</v>
      </c>
      <c r="I278" t="s">
        <v>103</v>
      </c>
      <c r="J278">
        <v>10</v>
      </c>
    </row>
    <row r="279" spans="1:10">
      <c r="A279">
        <v>2020</v>
      </c>
      <c r="B279" t="s">
        <v>25</v>
      </c>
      <c r="C279">
        <v>28</v>
      </c>
      <c r="D279" t="s">
        <v>55</v>
      </c>
      <c r="E279">
        <v>35</v>
      </c>
      <c r="F279" t="s">
        <v>27</v>
      </c>
      <c r="G279">
        <v>2</v>
      </c>
      <c r="H279">
        <v>3</v>
      </c>
      <c r="I279" t="s">
        <v>101</v>
      </c>
      <c r="J279">
        <v>20</v>
      </c>
    </row>
    <row r="280" spans="1:10">
      <c r="A280">
        <v>2020</v>
      </c>
      <c r="B280" t="s">
        <v>25</v>
      </c>
      <c r="C280">
        <v>28</v>
      </c>
      <c r="D280" t="s">
        <v>55</v>
      </c>
      <c r="E280">
        <v>35</v>
      </c>
      <c r="F280" t="s">
        <v>27</v>
      </c>
      <c r="G280">
        <v>2</v>
      </c>
      <c r="H280">
        <v>3</v>
      </c>
      <c r="I280" t="s">
        <v>102</v>
      </c>
      <c r="J280">
        <v>25</v>
      </c>
    </row>
    <row r="281" spans="1:10">
      <c r="A281">
        <v>2020</v>
      </c>
      <c r="B281" t="s">
        <v>25</v>
      </c>
      <c r="C281">
        <v>28</v>
      </c>
      <c r="D281" t="s">
        <v>55</v>
      </c>
      <c r="E281">
        <v>35</v>
      </c>
      <c r="F281" t="s">
        <v>27</v>
      </c>
      <c r="G281">
        <v>2</v>
      </c>
      <c r="H281">
        <v>4</v>
      </c>
      <c r="I281" t="s">
        <v>103</v>
      </c>
      <c r="J281">
        <v>20</v>
      </c>
    </row>
    <row r="282" spans="1:10">
      <c r="A282">
        <v>2020</v>
      </c>
      <c r="B282" t="s">
        <v>25</v>
      </c>
      <c r="C282">
        <v>28</v>
      </c>
      <c r="D282" t="s">
        <v>55</v>
      </c>
      <c r="E282">
        <v>35</v>
      </c>
      <c r="F282" t="s">
        <v>27</v>
      </c>
      <c r="G282">
        <v>2</v>
      </c>
      <c r="H282">
        <v>4</v>
      </c>
      <c r="I282" t="s">
        <v>94</v>
      </c>
      <c r="J282">
        <v>35</v>
      </c>
    </row>
    <row r="283" spans="1:10">
      <c r="A283">
        <v>2020</v>
      </c>
      <c r="B283" t="s">
        <v>25</v>
      </c>
      <c r="C283">
        <v>28</v>
      </c>
      <c r="D283" t="s">
        <v>55</v>
      </c>
      <c r="E283">
        <v>35</v>
      </c>
      <c r="F283" t="s">
        <v>27</v>
      </c>
      <c r="G283">
        <v>2</v>
      </c>
      <c r="H283">
        <v>4</v>
      </c>
      <c r="I283" t="s">
        <v>102</v>
      </c>
      <c r="J283">
        <v>25</v>
      </c>
    </row>
    <row r="284" spans="1:10">
      <c r="A284">
        <v>2020</v>
      </c>
      <c r="B284" t="s">
        <v>25</v>
      </c>
      <c r="C284">
        <v>28</v>
      </c>
      <c r="D284" t="s">
        <v>55</v>
      </c>
      <c r="E284">
        <v>35</v>
      </c>
      <c r="F284" t="s">
        <v>27</v>
      </c>
      <c r="G284">
        <v>2</v>
      </c>
      <c r="H284">
        <v>4</v>
      </c>
      <c r="I284" t="s">
        <v>101</v>
      </c>
      <c r="J284">
        <v>20</v>
      </c>
    </row>
    <row r="285" spans="1:10">
      <c r="A285">
        <v>2020</v>
      </c>
      <c r="B285" t="s">
        <v>25</v>
      </c>
      <c r="C285">
        <v>28</v>
      </c>
      <c r="D285" t="s">
        <v>55</v>
      </c>
      <c r="E285">
        <v>35</v>
      </c>
      <c r="F285" t="s">
        <v>27</v>
      </c>
      <c r="G285">
        <v>2</v>
      </c>
      <c r="H285">
        <v>5</v>
      </c>
      <c r="I285" t="s">
        <v>94</v>
      </c>
      <c r="J285">
        <v>30</v>
      </c>
    </row>
    <row r="286" spans="1:10">
      <c r="A286">
        <v>2020</v>
      </c>
      <c r="B286" t="s">
        <v>25</v>
      </c>
      <c r="C286">
        <v>28</v>
      </c>
      <c r="D286" t="s">
        <v>55</v>
      </c>
      <c r="E286">
        <v>35</v>
      </c>
      <c r="F286" t="s">
        <v>27</v>
      </c>
      <c r="G286">
        <v>2</v>
      </c>
      <c r="H286">
        <v>5</v>
      </c>
      <c r="I286" t="s">
        <v>103</v>
      </c>
      <c r="J286">
        <v>30</v>
      </c>
    </row>
    <row r="287" spans="1:10">
      <c r="A287">
        <v>2020</v>
      </c>
      <c r="B287" t="s">
        <v>25</v>
      </c>
      <c r="C287">
        <v>28</v>
      </c>
      <c r="D287" t="s">
        <v>55</v>
      </c>
      <c r="E287">
        <v>35</v>
      </c>
      <c r="F287" t="s">
        <v>27</v>
      </c>
      <c r="G287">
        <v>2</v>
      </c>
      <c r="H287">
        <v>5</v>
      </c>
      <c r="I287" t="s">
        <v>101</v>
      </c>
      <c r="J287">
        <v>20</v>
      </c>
    </row>
    <row r="288" spans="1:10">
      <c r="A288">
        <v>2020</v>
      </c>
      <c r="B288" t="s">
        <v>25</v>
      </c>
      <c r="C288">
        <v>28</v>
      </c>
      <c r="D288" t="s">
        <v>55</v>
      </c>
      <c r="E288">
        <v>35</v>
      </c>
      <c r="F288" t="s">
        <v>27</v>
      </c>
      <c r="G288">
        <v>2</v>
      </c>
      <c r="H288">
        <v>5</v>
      </c>
      <c r="I288" t="s">
        <v>102</v>
      </c>
      <c r="J288">
        <v>20</v>
      </c>
    </row>
    <row r="289" spans="1:10">
      <c r="A289">
        <v>2020</v>
      </c>
      <c r="B289" t="s">
        <v>25</v>
      </c>
      <c r="C289">
        <v>29</v>
      </c>
      <c r="D289" t="s">
        <v>50</v>
      </c>
      <c r="E289">
        <v>51</v>
      </c>
      <c r="F289" t="s">
        <v>27</v>
      </c>
      <c r="G289">
        <v>1</v>
      </c>
      <c r="H289">
        <v>1</v>
      </c>
      <c r="I289" t="s">
        <v>94</v>
      </c>
      <c r="J289">
        <v>25</v>
      </c>
    </row>
    <row r="290" spans="1:10">
      <c r="A290">
        <v>2020</v>
      </c>
      <c r="B290" t="s">
        <v>25</v>
      </c>
      <c r="C290">
        <v>29</v>
      </c>
      <c r="D290" t="s">
        <v>50</v>
      </c>
      <c r="E290">
        <v>51</v>
      </c>
      <c r="F290" t="s">
        <v>27</v>
      </c>
      <c r="G290">
        <v>1</v>
      </c>
      <c r="H290">
        <v>1</v>
      </c>
      <c r="I290" t="s">
        <v>103</v>
      </c>
      <c r="J290">
        <v>20</v>
      </c>
    </row>
    <row r="291" spans="1:10">
      <c r="A291">
        <v>2020</v>
      </c>
      <c r="B291" t="s">
        <v>25</v>
      </c>
      <c r="C291">
        <v>29</v>
      </c>
      <c r="D291" t="s">
        <v>50</v>
      </c>
      <c r="E291">
        <v>51</v>
      </c>
      <c r="F291" t="s">
        <v>27</v>
      </c>
      <c r="G291">
        <v>1</v>
      </c>
      <c r="H291">
        <v>1</v>
      </c>
      <c r="I291" t="s">
        <v>102</v>
      </c>
      <c r="J291">
        <v>25</v>
      </c>
    </row>
    <row r="292" spans="1:10">
      <c r="A292">
        <v>2020</v>
      </c>
      <c r="B292" t="s">
        <v>25</v>
      </c>
      <c r="C292">
        <v>29</v>
      </c>
      <c r="D292" t="s">
        <v>50</v>
      </c>
      <c r="E292">
        <v>51</v>
      </c>
      <c r="F292" t="s">
        <v>27</v>
      </c>
      <c r="G292">
        <v>1</v>
      </c>
      <c r="H292">
        <v>1</v>
      </c>
      <c r="I292" t="s">
        <v>101</v>
      </c>
      <c r="J292">
        <v>30</v>
      </c>
    </row>
    <row r="293" spans="1:10">
      <c r="A293">
        <v>2020</v>
      </c>
      <c r="B293" t="s">
        <v>25</v>
      </c>
      <c r="C293">
        <v>29</v>
      </c>
      <c r="D293" t="s">
        <v>50</v>
      </c>
      <c r="E293">
        <v>51</v>
      </c>
      <c r="F293" t="s">
        <v>27</v>
      </c>
      <c r="G293">
        <v>1</v>
      </c>
      <c r="H293">
        <v>2</v>
      </c>
      <c r="I293" t="s">
        <v>94</v>
      </c>
      <c r="J293">
        <v>10</v>
      </c>
    </row>
    <row r="294" spans="1:10">
      <c r="A294">
        <v>2020</v>
      </c>
      <c r="B294" t="s">
        <v>25</v>
      </c>
      <c r="C294">
        <v>29</v>
      </c>
      <c r="D294" t="s">
        <v>50</v>
      </c>
      <c r="E294">
        <v>51</v>
      </c>
      <c r="F294" t="s">
        <v>27</v>
      </c>
      <c r="G294">
        <v>1</v>
      </c>
      <c r="H294">
        <v>2</v>
      </c>
      <c r="I294" t="s">
        <v>103</v>
      </c>
      <c r="J294">
        <v>15</v>
      </c>
    </row>
    <row r="295" spans="1:10">
      <c r="A295">
        <v>2020</v>
      </c>
      <c r="B295" t="s">
        <v>25</v>
      </c>
      <c r="C295">
        <v>29</v>
      </c>
      <c r="D295" t="s">
        <v>50</v>
      </c>
      <c r="E295">
        <v>51</v>
      </c>
      <c r="F295" t="s">
        <v>27</v>
      </c>
      <c r="G295">
        <v>1</v>
      </c>
      <c r="H295">
        <v>2</v>
      </c>
      <c r="I295" t="s">
        <v>99</v>
      </c>
      <c r="J295">
        <v>5</v>
      </c>
    </row>
    <row r="296" spans="1:10">
      <c r="A296">
        <v>2020</v>
      </c>
      <c r="B296" t="s">
        <v>25</v>
      </c>
      <c r="C296">
        <v>29</v>
      </c>
      <c r="D296" t="s">
        <v>50</v>
      </c>
      <c r="E296">
        <v>51</v>
      </c>
      <c r="F296" t="s">
        <v>27</v>
      </c>
      <c r="G296">
        <v>1</v>
      </c>
      <c r="H296">
        <v>2</v>
      </c>
      <c r="I296" t="s">
        <v>102</v>
      </c>
      <c r="J296">
        <v>40</v>
      </c>
    </row>
    <row r="297" spans="1:10">
      <c r="A297">
        <v>2020</v>
      </c>
      <c r="B297" t="s">
        <v>25</v>
      </c>
      <c r="C297">
        <v>29</v>
      </c>
      <c r="D297" t="s">
        <v>50</v>
      </c>
      <c r="E297">
        <v>51</v>
      </c>
      <c r="F297" t="s">
        <v>27</v>
      </c>
      <c r="G297">
        <v>1</v>
      </c>
      <c r="H297">
        <v>2</v>
      </c>
      <c r="I297" t="s">
        <v>101</v>
      </c>
      <c r="J297">
        <v>30</v>
      </c>
    </row>
    <row r="298" spans="1:10">
      <c r="A298">
        <v>2020</v>
      </c>
      <c r="B298" t="s">
        <v>25</v>
      </c>
      <c r="C298">
        <v>29</v>
      </c>
      <c r="D298" t="s">
        <v>50</v>
      </c>
      <c r="E298">
        <v>51</v>
      </c>
      <c r="F298" t="s">
        <v>27</v>
      </c>
      <c r="G298">
        <v>1</v>
      </c>
      <c r="H298">
        <v>3</v>
      </c>
      <c r="I298" t="s">
        <v>94</v>
      </c>
      <c r="J298">
        <v>15</v>
      </c>
    </row>
    <row r="299" spans="1:10">
      <c r="A299">
        <v>2020</v>
      </c>
      <c r="B299" t="s">
        <v>25</v>
      </c>
      <c r="C299">
        <v>29</v>
      </c>
      <c r="D299" t="s">
        <v>50</v>
      </c>
      <c r="E299">
        <v>51</v>
      </c>
      <c r="F299" t="s">
        <v>27</v>
      </c>
      <c r="G299">
        <v>1</v>
      </c>
      <c r="H299">
        <v>3</v>
      </c>
      <c r="I299" t="s">
        <v>103</v>
      </c>
      <c r="J299">
        <v>15</v>
      </c>
    </row>
    <row r="300" spans="1:10">
      <c r="A300">
        <v>2020</v>
      </c>
      <c r="B300" t="s">
        <v>25</v>
      </c>
      <c r="C300">
        <v>29</v>
      </c>
      <c r="D300" t="s">
        <v>50</v>
      </c>
      <c r="E300">
        <v>51</v>
      </c>
      <c r="F300" t="s">
        <v>27</v>
      </c>
      <c r="G300">
        <v>1</v>
      </c>
      <c r="H300">
        <v>3</v>
      </c>
      <c r="I300" t="s">
        <v>102</v>
      </c>
      <c r="J300">
        <v>30</v>
      </c>
    </row>
    <row r="301" spans="1:10">
      <c r="A301">
        <v>2020</v>
      </c>
      <c r="B301" t="s">
        <v>25</v>
      </c>
      <c r="C301">
        <v>29</v>
      </c>
      <c r="D301" t="s">
        <v>50</v>
      </c>
      <c r="E301">
        <v>51</v>
      </c>
      <c r="F301" t="s">
        <v>27</v>
      </c>
      <c r="G301">
        <v>1</v>
      </c>
      <c r="H301">
        <v>3</v>
      </c>
      <c r="I301" t="s">
        <v>101</v>
      </c>
      <c r="J301">
        <v>40</v>
      </c>
    </row>
    <row r="302" spans="1:10">
      <c r="A302">
        <v>2020</v>
      </c>
      <c r="B302" t="s">
        <v>25</v>
      </c>
      <c r="C302">
        <v>29</v>
      </c>
      <c r="D302" t="s">
        <v>50</v>
      </c>
      <c r="E302">
        <v>51</v>
      </c>
      <c r="F302" t="s">
        <v>27</v>
      </c>
      <c r="G302">
        <v>1</v>
      </c>
      <c r="H302">
        <v>4</v>
      </c>
      <c r="I302" t="s">
        <v>94</v>
      </c>
      <c r="J302">
        <v>35</v>
      </c>
    </row>
    <row r="303" spans="1:10">
      <c r="A303">
        <v>2020</v>
      </c>
      <c r="B303" t="s">
        <v>25</v>
      </c>
      <c r="C303">
        <v>29</v>
      </c>
      <c r="D303" t="s">
        <v>50</v>
      </c>
      <c r="E303">
        <v>51</v>
      </c>
      <c r="F303" t="s">
        <v>27</v>
      </c>
      <c r="G303">
        <v>1</v>
      </c>
      <c r="H303">
        <v>4</v>
      </c>
      <c r="I303" t="s">
        <v>103</v>
      </c>
      <c r="J303">
        <v>25</v>
      </c>
    </row>
    <row r="304" spans="1:10">
      <c r="A304">
        <v>2020</v>
      </c>
      <c r="B304" t="s">
        <v>25</v>
      </c>
      <c r="C304">
        <v>29</v>
      </c>
      <c r="D304" t="s">
        <v>50</v>
      </c>
      <c r="E304">
        <v>51</v>
      </c>
      <c r="F304" t="s">
        <v>27</v>
      </c>
      <c r="G304">
        <v>1</v>
      </c>
      <c r="H304">
        <v>4</v>
      </c>
      <c r="I304" t="s">
        <v>102</v>
      </c>
      <c r="J304">
        <v>15</v>
      </c>
    </row>
    <row r="305" spans="1:10">
      <c r="A305">
        <v>2020</v>
      </c>
      <c r="B305" t="s">
        <v>25</v>
      </c>
      <c r="C305">
        <v>29</v>
      </c>
      <c r="D305" t="s">
        <v>50</v>
      </c>
      <c r="E305">
        <v>51</v>
      </c>
      <c r="F305" t="s">
        <v>27</v>
      </c>
      <c r="G305">
        <v>1</v>
      </c>
      <c r="H305">
        <v>4</v>
      </c>
      <c r="I305" t="s">
        <v>101</v>
      </c>
      <c r="J305">
        <v>30</v>
      </c>
    </row>
    <row r="306" spans="1:10">
      <c r="A306">
        <v>2020</v>
      </c>
      <c r="B306" t="s">
        <v>25</v>
      </c>
      <c r="C306">
        <v>29</v>
      </c>
      <c r="D306" t="s">
        <v>50</v>
      </c>
      <c r="E306">
        <v>51</v>
      </c>
      <c r="F306" t="s">
        <v>27</v>
      </c>
      <c r="G306">
        <v>1</v>
      </c>
      <c r="H306">
        <v>5</v>
      </c>
      <c r="I306" t="s">
        <v>94</v>
      </c>
      <c r="J306">
        <v>70</v>
      </c>
    </row>
    <row r="307" spans="1:10">
      <c r="A307">
        <v>2020</v>
      </c>
      <c r="B307" t="s">
        <v>25</v>
      </c>
      <c r="C307">
        <v>29</v>
      </c>
      <c r="D307" t="s">
        <v>50</v>
      </c>
      <c r="E307">
        <v>51</v>
      </c>
      <c r="F307" t="s">
        <v>27</v>
      </c>
      <c r="G307">
        <v>1</v>
      </c>
      <c r="H307">
        <v>5</v>
      </c>
      <c r="I307" t="s">
        <v>103</v>
      </c>
      <c r="J307">
        <v>15</v>
      </c>
    </row>
    <row r="308" spans="1:10">
      <c r="A308">
        <v>2020</v>
      </c>
      <c r="B308" t="s">
        <v>25</v>
      </c>
      <c r="C308">
        <v>29</v>
      </c>
      <c r="D308" t="s">
        <v>50</v>
      </c>
      <c r="E308">
        <v>51</v>
      </c>
      <c r="F308" t="s">
        <v>27</v>
      </c>
      <c r="G308">
        <v>1</v>
      </c>
      <c r="H308">
        <v>5</v>
      </c>
      <c r="I308" t="s">
        <v>102</v>
      </c>
      <c r="J308">
        <v>5</v>
      </c>
    </row>
    <row r="309" spans="1:10">
      <c r="A309">
        <v>2020</v>
      </c>
      <c r="B309" t="s">
        <v>25</v>
      </c>
      <c r="C309">
        <v>29</v>
      </c>
      <c r="D309" t="s">
        <v>50</v>
      </c>
      <c r="E309">
        <v>51</v>
      </c>
      <c r="F309" t="s">
        <v>27</v>
      </c>
      <c r="G309">
        <v>1</v>
      </c>
      <c r="H309">
        <v>5</v>
      </c>
      <c r="I309" t="s">
        <v>101</v>
      </c>
      <c r="J309">
        <v>10</v>
      </c>
    </row>
    <row r="310" spans="1:10">
      <c r="A310">
        <v>2020</v>
      </c>
      <c r="B310" t="s">
        <v>25</v>
      </c>
      <c r="C310">
        <v>29</v>
      </c>
      <c r="D310" t="s">
        <v>50</v>
      </c>
      <c r="E310">
        <v>51</v>
      </c>
      <c r="F310" t="s">
        <v>27</v>
      </c>
      <c r="G310">
        <v>2</v>
      </c>
      <c r="H310">
        <v>1</v>
      </c>
      <c r="I310" t="s">
        <v>94</v>
      </c>
      <c r="J310">
        <v>60</v>
      </c>
    </row>
    <row r="311" spans="1:10">
      <c r="A311">
        <v>2020</v>
      </c>
      <c r="B311" t="s">
        <v>25</v>
      </c>
      <c r="C311">
        <v>29</v>
      </c>
      <c r="D311" t="s">
        <v>50</v>
      </c>
      <c r="E311">
        <v>51</v>
      </c>
      <c r="F311" t="s">
        <v>27</v>
      </c>
      <c r="G311">
        <v>2</v>
      </c>
      <c r="H311">
        <v>1</v>
      </c>
      <c r="I311" t="s">
        <v>103</v>
      </c>
      <c r="J311">
        <v>5</v>
      </c>
    </row>
    <row r="312" spans="1:10">
      <c r="A312">
        <v>2020</v>
      </c>
      <c r="B312" t="s">
        <v>25</v>
      </c>
      <c r="C312">
        <v>29</v>
      </c>
      <c r="D312" t="s">
        <v>50</v>
      </c>
      <c r="E312">
        <v>51</v>
      </c>
      <c r="F312" t="s">
        <v>27</v>
      </c>
      <c r="G312">
        <v>2</v>
      </c>
      <c r="H312">
        <v>1</v>
      </c>
      <c r="I312" t="s">
        <v>96</v>
      </c>
      <c r="J312">
        <v>10</v>
      </c>
    </row>
    <row r="313" spans="1:10">
      <c r="A313">
        <v>2020</v>
      </c>
      <c r="B313" t="s">
        <v>25</v>
      </c>
      <c r="C313">
        <v>29</v>
      </c>
      <c r="D313" t="s">
        <v>50</v>
      </c>
      <c r="E313">
        <v>51</v>
      </c>
      <c r="F313" t="s">
        <v>27</v>
      </c>
      <c r="G313">
        <v>2</v>
      </c>
      <c r="H313">
        <v>1</v>
      </c>
      <c r="I313" t="s">
        <v>102</v>
      </c>
      <c r="J313">
        <v>10</v>
      </c>
    </row>
    <row r="314" spans="1:10">
      <c r="A314">
        <v>2020</v>
      </c>
      <c r="B314" t="s">
        <v>25</v>
      </c>
      <c r="C314">
        <v>29</v>
      </c>
      <c r="D314" t="s">
        <v>50</v>
      </c>
      <c r="E314">
        <v>51</v>
      </c>
      <c r="F314" t="s">
        <v>27</v>
      </c>
      <c r="G314">
        <v>2</v>
      </c>
      <c r="H314">
        <v>1</v>
      </c>
      <c r="I314" t="s">
        <v>101</v>
      </c>
      <c r="J314">
        <v>15</v>
      </c>
    </row>
    <row r="315" spans="1:10">
      <c r="A315">
        <v>2020</v>
      </c>
      <c r="B315" t="s">
        <v>25</v>
      </c>
      <c r="C315">
        <v>29</v>
      </c>
      <c r="D315" t="s">
        <v>50</v>
      </c>
      <c r="E315">
        <v>51</v>
      </c>
      <c r="F315" t="s">
        <v>27</v>
      </c>
      <c r="G315">
        <v>2</v>
      </c>
      <c r="H315">
        <v>2</v>
      </c>
      <c r="I315" t="s">
        <v>94</v>
      </c>
      <c r="J315">
        <v>25</v>
      </c>
    </row>
    <row r="316" spans="1:10">
      <c r="A316">
        <v>2020</v>
      </c>
      <c r="B316" t="s">
        <v>25</v>
      </c>
      <c r="C316">
        <v>29</v>
      </c>
      <c r="D316" t="s">
        <v>50</v>
      </c>
      <c r="E316">
        <v>51</v>
      </c>
      <c r="F316" t="s">
        <v>27</v>
      </c>
      <c r="G316">
        <v>2</v>
      </c>
      <c r="H316">
        <v>2</v>
      </c>
      <c r="I316" t="s">
        <v>103</v>
      </c>
      <c r="J316">
        <v>25</v>
      </c>
    </row>
    <row r="317" spans="1:10">
      <c r="A317">
        <v>2020</v>
      </c>
      <c r="B317" t="s">
        <v>25</v>
      </c>
      <c r="C317">
        <v>29</v>
      </c>
      <c r="D317" t="s">
        <v>50</v>
      </c>
      <c r="E317">
        <v>51</v>
      </c>
      <c r="F317" t="s">
        <v>27</v>
      </c>
      <c r="G317">
        <v>2</v>
      </c>
      <c r="H317">
        <v>2</v>
      </c>
      <c r="I317" t="s">
        <v>102</v>
      </c>
      <c r="J317">
        <v>10</v>
      </c>
    </row>
    <row r="318" spans="1:10">
      <c r="A318">
        <v>2020</v>
      </c>
      <c r="B318" t="s">
        <v>25</v>
      </c>
      <c r="C318">
        <v>29</v>
      </c>
      <c r="D318" t="s">
        <v>50</v>
      </c>
      <c r="E318">
        <v>51</v>
      </c>
      <c r="F318" t="s">
        <v>27</v>
      </c>
      <c r="G318">
        <v>2</v>
      </c>
      <c r="H318">
        <v>2</v>
      </c>
      <c r="I318" t="s">
        <v>101</v>
      </c>
      <c r="J318">
        <v>40</v>
      </c>
    </row>
    <row r="319" spans="1:10">
      <c r="A319">
        <v>2020</v>
      </c>
      <c r="B319" t="s">
        <v>25</v>
      </c>
      <c r="C319">
        <v>29</v>
      </c>
      <c r="D319" t="s">
        <v>50</v>
      </c>
      <c r="E319">
        <v>51</v>
      </c>
      <c r="F319" t="s">
        <v>27</v>
      </c>
      <c r="G319">
        <v>2</v>
      </c>
      <c r="H319">
        <v>3</v>
      </c>
      <c r="I319" t="s">
        <v>94</v>
      </c>
      <c r="J319">
        <v>40</v>
      </c>
    </row>
    <row r="320" spans="1:10">
      <c r="A320">
        <v>2020</v>
      </c>
      <c r="B320" t="s">
        <v>25</v>
      </c>
      <c r="C320">
        <v>29</v>
      </c>
      <c r="D320" t="s">
        <v>50</v>
      </c>
      <c r="E320">
        <v>51</v>
      </c>
      <c r="F320" t="s">
        <v>27</v>
      </c>
      <c r="G320">
        <v>2</v>
      </c>
      <c r="H320">
        <v>3</v>
      </c>
      <c r="I320" t="s">
        <v>103</v>
      </c>
      <c r="J320">
        <v>10</v>
      </c>
    </row>
    <row r="321" spans="1:10">
      <c r="A321">
        <v>2020</v>
      </c>
      <c r="B321" t="s">
        <v>25</v>
      </c>
      <c r="C321">
        <v>29</v>
      </c>
      <c r="D321" t="s">
        <v>50</v>
      </c>
      <c r="E321">
        <v>51</v>
      </c>
      <c r="F321" t="s">
        <v>27</v>
      </c>
      <c r="G321">
        <v>2</v>
      </c>
      <c r="H321">
        <v>3</v>
      </c>
      <c r="I321" t="s">
        <v>102</v>
      </c>
      <c r="J321">
        <v>15</v>
      </c>
    </row>
    <row r="322" spans="1:10">
      <c r="A322">
        <v>2020</v>
      </c>
      <c r="B322" t="s">
        <v>25</v>
      </c>
      <c r="C322">
        <v>29</v>
      </c>
      <c r="D322" t="s">
        <v>50</v>
      </c>
      <c r="E322">
        <v>51</v>
      </c>
      <c r="F322" t="s">
        <v>27</v>
      </c>
      <c r="G322">
        <v>2</v>
      </c>
      <c r="H322">
        <v>3</v>
      </c>
      <c r="I322" t="s">
        <v>96</v>
      </c>
      <c r="J322">
        <v>10</v>
      </c>
    </row>
    <row r="323" spans="1:10">
      <c r="A323">
        <v>2020</v>
      </c>
      <c r="B323" t="s">
        <v>25</v>
      </c>
      <c r="C323">
        <v>29</v>
      </c>
      <c r="D323" t="s">
        <v>50</v>
      </c>
      <c r="E323">
        <v>51</v>
      </c>
      <c r="F323" t="s">
        <v>27</v>
      </c>
      <c r="G323">
        <v>2</v>
      </c>
      <c r="H323">
        <v>3</v>
      </c>
      <c r="I323" t="s">
        <v>101</v>
      </c>
      <c r="J323">
        <v>25</v>
      </c>
    </row>
    <row r="324" spans="1:10">
      <c r="A324">
        <v>2020</v>
      </c>
      <c r="B324" t="s">
        <v>25</v>
      </c>
      <c r="C324">
        <v>29</v>
      </c>
      <c r="D324" t="s">
        <v>50</v>
      </c>
      <c r="E324">
        <v>51</v>
      </c>
      <c r="F324" t="s">
        <v>27</v>
      </c>
      <c r="G324">
        <v>2</v>
      </c>
      <c r="H324">
        <v>4</v>
      </c>
      <c r="I324" t="s">
        <v>94</v>
      </c>
      <c r="J324">
        <v>70</v>
      </c>
    </row>
    <row r="325" spans="1:10">
      <c r="A325">
        <v>2020</v>
      </c>
      <c r="B325" t="s">
        <v>25</v>
      </c>
      <c r="C325">
        <v>29</v>
      </c>
      <c r="D325" t="s">
        <v>50</v>
      </c>
      <c r="E325">
        <v>51</v>
      </c>
      <c r="F325" t="s">
        <v>27</v>
      </c>
      <c r="G325">
        <v>2</v>
      </c>
      <c r="H325">
        <v>4</v>
      </c>
      <c r="I325" t="s">
        <v>102</v>
      </c>
      <c r="J325">
        <v>5</v>
      </c>
    </row>
    <row r="326" spans="1:10">
      <c r="A326">
        <v>2020</v>
      </c>
      <c r="B326" t="s">
        <v>25</v>
      </c>
      <c r="C326">
        <v>29</v>
      </c>
      <c r="D326" t="s">
        <v>50</v>
      </c>
      <c r="E326">
        <v>51</v>
      </c>
      <c r="F326" t="s">
        <v>27</v>
      </c>
      <c r="G326">
        <v>2</v>
      </c>
      <c r="H326">
        <v>4</v>
      </c>
      <c r="I326" t="s">
        <v>103</v>
      </c>
      <c r="J326">
        <v>10</v>
      </c>
    </row>
    <row r="327" spans="1:10">
      <c r="A327">
        <v>2020</v>
      </c>
      <c r="B327" t="s">
        <v>25</v>
      </c>
      <c r="C327">
        <v>29</v>
      </c>
      <c r="D327" t="s">
        <v>50</v>
      </c>
      <c r="E327">
        <v>51</v>
      </c>
      <c r="F327" t="s">
        <v>27</v>
      </c>
      <c r="G327">
        <v>2</v>
      </c>
      <c r="H327">
        <v>4</v>
      </c>
      <c r="I327" t="s">
        <v>101</v>
      </c>
      <c r="J327">
        <v>15</v>
      </c>
    </row>
    <row r="328" spans="1:10">
      <c r="A328">
        <v>2020</v>
      </c>
      <c r="B328" t="s">
        <v>25</v>
      </c>
      <c r="C328">
        <v>29</v>
      </c>
      <c r="D328" t="s">
        <v>50</v>
      </c>
      <c r="E328">
        <v>51</v>
      </c>
      <c r="F328" t="s">
        <v>27</v>
      </c>
      <c r="G328">
        <v>2</v>
      </c>
      <c r="H328">
        <v>5</v>
      </c>
      <c r="I328" t="s">
        <v>94</v>
      </c>
      <c r="J328">
        <v>10</v>
      </c>
    </row>
    <row r="329" spans="1:10">
      <c r="A329">
        <v>2020</v>
      </c>
      <c r="B329" t="s">
        <v>25</v>
      </c>
      <c r="C329">
        <v>29</v>
      </c>
      <c r="D329" t="s">
        <v>50</v>
      </c>
      <c r="E329">
        <v>51</v>
      </c>
      <c r="F329" t="s">
        <v>27</v>
      </c>
      <c r="G329">
        <v>2</v>
      </c>
      <c r="H329">
        <v>5</v>
      </c>
      <c r="I329" t="s">
        <v>101</v>
      </c>
      <c r="J329">
        <v>70</v>
      </c>
    </row>
    <row r="330" spans="1:10">
      <c r="A330">
        <v>2020</v>
      </c>
      <c r="B330" t="s">
        <v>25</v>
      </c>
      <c r="C330">
        <v>29</v>
      </c>
      <c r="D330" t="s">
        <v>50</v>
      </c>
      <c r="E330">
        <v>51</v>
      </c>
      <c r="F330" t="s">
        <v>27</v>
      </c>
      <c r="G330">
        <v>2</v>
      </c>
      <c r="H330">
        <v>5</v>
      </c>
      <c r="I330" t="s">
        <v>103</v>
      </c>
      <c r="J330">
        <v>10</v>
      </c>
    </row>
    <row r="331" spans="1:10">
      <c r="A331">
        <v>2020</v>
      </c>
      <c r="B331" t="s">
        <v>25</v>
      </c>
      <c r="C331">
        <v>29</v>
      </c>
      <c r="D331" t="s">
        <v>50</v>
      </c>
      <c r="E331">
        <v>51</v>
      </c>
      <c r="F331" t="s">
        <v>27</v>
      </c>
      <c r="G331">
        <v>2</v>
      </c>
      <c r="H331">
        <v>5</v>
      </c>
      <c r="I331" t="s">
        <v>102</v>
      </c>
      <c r="J331">
        <v>10</v>
      </c>
    </row>
    <row r="332" spans="1:10">
      <c r="A332">
        <v>2020</v>
      </c>
      <c r="B332" t="s">
        <v>70</v>
      </c>
      <c r="C332">
        <v>2</v>
      </c>
      <c r="D332" t="s">
        <v>77</v>
      </c>
      <c r="E332">
        <v>29</v>
      </c>
      <c r="F332" t="s">
        <v>27</v>
      </c>
      <c r="G332">
        <v>2</v>
      </c>
      <c r="H332">
        <v>1</v>
      </c>
      <c r="I332" t="s">
        <v>94</v>
      </c>
      <c r="J332">
        <v>18</v>
      </c>
    </row>
    <row r="333" spans="1:10">
      <c r="A333">
        <v>2020</v>
      </c>
      <c r="B333" t="s">
        <v>70</v>
      </c>
      <c r="C333">
        <v>2</v>
      </c>
      <c r="D333" t="s">
        <v>77</v>
      </c>
      <c r="E333">
        <v>29</v>
      </c>
      <c r="F333" t="s">
        <v>27</v>
      </c>
      <c r="G333">
        <v>2</v>
      </c>
      <c r="H333">
        <v>1</v>
      </c>
      <c r="I333" t="s">
        <v>103</v>
      </c>
      <c r="J333">
        <v>27</v>
      </c>
    </row>
    <row r="334" spans="1:10">
      <c r="A334">
        <v>2020</v>
      </c>
      <c r="B334" t="s">
        <v>70</v>
      </c>
      <c r="C334">
        <v>2</v>
      </c>
      <c r="D334" t="s">
        <v>77</v>
      </c>
      <c r="E334">
        <v>29</v>
      </c>
      <c r="F334" t="s">
        <v>27</v>
      </c>
      <c r="G334">
        <v>2</v>
      </c>
      <c r="H334">
        <v>1</v>
      </c>
      <c r="I334" t="s">
        <v>101</v>
      </c>
      <c r="J334">
        <v>15</v>
      </c>
    </row>
    <row r="335" spans="1:10">
      <c r="A335">
        <v>2020</v>
      </c>
      <c r="B335" t="s">
        <v>70</v>
      </c>
      <c r="C335">
        <v>2</v>
      </c>
      <c r="D335" t="s">
        <v>77</v>
      </c>
      <c r="E335">
        <v>29</v>
      </c>
      <c r="F335" t="s">
        <v>27</v>
      </c>
      <c r="G335">
        <v>2</v>
      </c>
      <c r="H335">
        <v>1</v>
      </c>
      <c r="I335" t="s">
        <v>102</v>
      </c>
      <c r="J335">
        <v>40</v>
      </c>
    </row>
    <row r="336" spans="1:10">
      <c r="A336">
        <v>2020</v>
      </c>
      <c r="B336" t="s">
        <v>70</v>
      </c>
      <c r="C336">
        <v>2</v>
      </c>
      <c r="D336" t="s">
        <v>77</v>
      </c>
      <c r="E336">
        <v>29</v>
      </c>
      <c r="F336" t="s">
        <v>27</v>
      </c>
      <c r="G336">
        <v>2</v>
      </c>
      <c r="H336">
        <v>2</v>
      </c>
      <c r="I336" t="s">
        <v>94</v>
      </c>
      <c r="J336">
        <v>25</v>
      </c>
    </row>
    <row r="337" spans="1:10">
      <c r="A337">
        <v>2020</v>
      </c>
      <c r="B337" t="s">
        <v>70</v>
      </c>
      <c r="C337">
        <v>2</v>
      </c>
      <c r="D337" t="s">
        <v>77</v>
      </c>
      <c r="E337">
        <v>29</v>
      </c>
      <c r="F337" t="s">
        <v>27</v>
      </c>
      <c r="G337">
        <v>2</v>
      </c>
      <c r="H337">
        <v>2</v>
      </c>
      <c r="I337" t="s">
        <v>103</v>
      </c>
      <c r="J337">
        <v>15</v>
      </c>
    </row>
    <row r="338" spans="1:10">
      <c r="A338">
        <v>2020</v>
      </c>
      <c r="B338" t="s">
        <v>70</v>
      </c>
      <c r="C338">
        <v>2</v>
      </c>
      <c r="D338" t="s">
        <v>77</v>
      </c>
      <c r="E338">
        <v>29</v>
      </c>
      <c r="F338" t="s">
        <v>27</v>
      </c>
      <c r="G338">
        <v>2</v>
      </c>
      <c r="H338">
        <v>2</v>
      </c>
      <c r="I338" t="s">
        <v>101</v>
      </c>
      <c r="J338">
        <v>25</v>
      </c>
    </row>
    <row r="339" spans="1:10">
      <c r="A339">
        <v>2020</v>
      </c>
      <c r="B339" t="s">
        <v>70</v>
      </c>
      <c r="C339">
        <v>2</v>
      </c>
      <c r="D339" t="s">
        <v>77</v>
      </c>
      <c r="E339">
        <v>29</v>
      </c>
      <c r="F339" t="s">
        <v>27</v>
      </c>
      <c r="G339">
        <v>2</v>
      </c>
      <c r="H339">
        <v>2</v>
      </c>
      <c r="I339" t="s">
        <v>102</v>
      </c>
      <c r="J339">
        <v>35</v>
      </c>
    </row>
    <row r="340" spans="1:10">
      <c r="A340">
        <v>2020</v>
      </c>
      <c r="B340" t="s">
        <v>70</v>
      </c>
      <c r="C340">
        <v>2</v>
      </c>
      <c r="D340" t="s">
        <v>77</v>
      </c>
      <c r="E340">
        <v>29</v>
      </c>
      <c r="F340" t="s">
        <v>27</v>
      </c>
      <c r="G340">
        <v>2</v>
      </c>
      <c r="H340">
        <v>3</v>
      </c>
      <c r="I340" t="s">
        <v>94</v>
      </c>
      <c r="J340">
        <v>8</v>
      </c>
    </row>
    <row r="341" spans="1:10">
      <c r="A341">
        <v>2020</v>
      </c>
      <c r="B341" t="s">
        <v>70</v>
      </c>
      <c r="C341">
        <v>2</v>
      </c>
      <c r="D341" t="s">
        <v>77</v>
      </c>
      <c r="E341">
        <v>29</v>
      </c>
      <c r="F341" t="s">
        <v>27</v>
      </c>
      <c r="G341">
        <v>2</v>
      </c>
      <c r="H341">
        <v>3</v>
      </c>
      <c r="I341" t="s">
        <v>103</v>
      </c>
      <c r="J341">
        <v>10</v>
      </c>
    </row>
    <row r="342" spans="1:10">
      <c r="A342">
        <v>2020</v>
      </c>
      <c r="B342" t="s">
        <v>70</v>
      </c>
      <c r="C342">
        <v>2</v>
      </c>
      <c r="D342" t="s">
        <v>77</v>
      </c>
      <c r="E342">
        <v>29</v>
      </c>
      <c r="F342" t="s">
        <v>27</v>
      </c>
      <c r="G342">
        <v>2</v>
      </c>
      <c r="H342">
        <v>3</v>
      </c>
      <c r="I342" t="s">
        <v>101</v>
      </c>
      <c r="J342">
        <v>10</v>
      </c>
    </row>
    <row r="343" spans="1:10">
      <c r="A343">
        <v>2020</v>
      </c>
      <c r="B343" t="s">
        <v>70</v>
      </c>
      <c r="C343">
        <v>2</v>
      </c>
      <c r="D343" t="s">
        <v>77</v>
      </c>
      <c r="E343">
        <v>29</v>
      </c>
      <c r="F343" t="s">
        <v>27</v>
      </c>
      <c r="G343">
        <v>2</v>
      </c>
      <c r="H343">
        <v>3</v>
      </c>
      <c r="I343" t="s">
        <v>102</v>
      </c>
      <c r="J343">
        <v>72</v>
      </c>
    </row>
    <row r="344" spans="1:10">
      <c r="A344">
        <v>2020</v>
      </c>
      <c r="B344" t="s">
        <v>70</v>
      </c>
      <c r="C344">
        <v>2</v>
      </c>
      <c r="D344" t="s">
        <v>77</v>
      </c>
      <c r="E344">
        <v>29</v>
      </c>
      <c r="F344" t="s">
        <v>27</v>
      </c>
      <c r="G344">
        <v>2</v>
      </c>
      <c r="H344">
        <v>4</v>
      </c>
      <c r="I344" t="s">
        <v>94</v>
      </c>
      <c r="J344">
        <v>18</v>
      </c>
    </row>
    <row r="345" spans="1:10">
      <c r="A345">
        <v>2020</v>
      </c>
      <c r="B345" t="s">
        <v>70</v>
      </c>
      <c r="C345">
        <v>2</v>
      </c>
      <c r="D345" t="s">
        <v>77</v>
      </c>
      <c r="E345">
        <v>29</v>
      </c>
      <c r="F345" t="s">
        <v>27</v>
      </c>
      <c r="G345">
        <v>2</v>
      </c>
      <c r="H345">
        <v>4</v>
      </c>
      <c r="I345" t="s">
        <v>103</v>
      </c>
      <c r="J345">
        <v>22</v>
      </c>
    </row>
    <row r="346" spans="1:10">
      <c r="A346">
        <v>2020</v>
      </c>
      <c r="B346" t="s">
        <v>70</v>
      </c>
      <c r="C346">
        <v>2</v>
      </c>
      <c r="D346" t="s">
        <v>77</v>
      </c>
      <c r="E346">
        <v>29</v>
      </c>
      <c r="F346" t="s">
        <v>27</v>
      </c>
      <c r="G346">
        <v>2</v>
      </c>
      <c r="H346">
        <v>4</v>
      </c>
      <c r="I346" t="s">
        <v>101</v>
      </c>
      <c r="J346">
        <v>45</v>
      </c>
    </row>
    <row r="347" spans="1:10">
      <c r="A347">
        <v>2020</v>
      </c>
      <c r="B347" t="s">
        <v>70</v>
      </c>
      <c r="C347">
        <v>2</v>
      </c>
      <c r="D347" t="s">
        <v>77</v>
      </c>
      <c r="E347">
        <v>29</v>
      </c>
      <c r="F347" t="s">
        <v>27</v>
      </c>
      <c r="G347">
        <v>2</v>
      </c>
      <c r="H347">
        <v>4</v>
      </c>
      <c r="I347" t="s">
        <v>102</v>
      </c>
      <c r="J347">
        <v>15</v>
      </c>
    </row>
    <row r="348" spans="1:10">
      <c r="A348">
        <v>2020</v>
      </c>
      <c r="B348" t="s">
        <v>70</v>
      </c>
      <c r="C348">
        <v>2</v>
      </c>
      <c r="D348" t="s">
        <v>77</v>
      </c>
      <c r="E348">
        <v>29</v>
      </c>
      <c r="F348" t="s">
        <v>27</v>
      </c>
      <c r="G348">
        <v>2</v>
      </c>
      <c r="H348">
        <v>5</v>
      </c>
      <c r="I348" t="s">
        <v>94</v>
      </c>
      <c r="J348">
        <v>10</v>
      </c>
    </row>
    <row r="349" spans="1:10">
      <c r="A349">
        <v>2020</v>
      </c>
      <c r="B349" t="s">
        <v>70</v>
      </c>
      <c r="C349">
        <v>2</v>
      </c>
      <c r="D349" t="s">
        <v>77</v>
      </c>
      <c r="E349">
        <v>29</v>
      </c>
      <c r="F349" t="s">
        <v>27</v>
      </c>
      <c r="G349">
        <v>2</v>
      </c>
      <c r="H349">
        <v>5</v>
      </c>
      <c r="I349" t="s">
        <v>103</v>
      </c>
      <c r="J349">
        <v>15</v>
      </c>
    </row>
    <row r="350" spans="1:10">
      <c r="A350">
        <v>2020</v>
      </c>
      <c r="B350" t="s">
        <v>70</v>
      </c>
      <c r="C350">
        <v>2</v>
      </c>
      <c r="D350" t="s">
        <v>77</v>
      </c>
      <c r="E350">
        <v>29</v>
      </c>
      <c r="F350" t="s">
        <v>27</v>
      </c>
      <c r="G350">
        <v>2</v>
      </c>
      <c r="H350">
        <v>5</v>
      </c>
      <c r="I350" t="s">
        <v>101</v>
      </c>
      <c r="J350">
        <v>10</v>
      </c>
    </row>
    <row r="351" spans="1:10">
      <c r="A351">
        <v>2020</v>
      </c>
      <c r="B351" t="s">
        <v>70</v>
      </c>
      <c r="C351">
        <v>2</v>
      </c>
      <c r="D351" t="s">
        <v>77</v>
      </c>
      <c r="E351">
        <v>29</v>
      </c>
      <c r="F351" t="s">
        <v>27</v>
      </c>
      <c r="G351">
        <v>2</v>
      </c>
      <c r="H351">
        <v>5</v>
      </c>
      <c r="I351" t="s">
        <v>102</v>
      </c>
      <c r="J351">
        <v>65</v>
      </c>
    </row>
    <row r="352" spans="1:10">
      <c r="A352">
        <v>2020</v>
      </c>
      <c r="B352" t="s">
        <v>107</v>
      </c>
      <c r="C352">
        <v>2</v>
      </c>
      <c r="D352" t="s">
        <v>78</v>
      </c>
      <c r="E352">
        <v>36</v>
      </c>
      <c r="F352" t="s">
        <v>27</v>
      </c>
      <c r="G352">
        <v>1</v>
      </c>
      <c r="H352">
        <v>1</v>
      </c>
      <c r="I352" t="s">
        <v>94</v>
      </c>
      <c r="J352">
        <v>35</v>
      </c>
    </row>
    <row r="353" spans="1:10">
      <c r="A353">
        <v>2020</v>
      </c>
      <c r="B353" t="s">
        <v>107</v>
      </c>
      <c r="C353">
        <v>2</v>
      </c>
      <c r="D353" t="s">
        <v>78</v>
      </c>
      <c r="E353">
        <v>36</v>
      </c>
      <c r="F353" t="s">
        <v>27</v>
      </c>
      <c r="G353">
        <v>1</v>
      </c>
      <c r="H353">
        <v>1</v>
      </c>
      <c r="I353" t="s">
        <v>101</v>
      </c>
      <c r="J353">
        <v>5</v>
      </c>
    </row>
    <row r="354" spans="1:10">
      <c r="A354">
        <v>2020</v>
      </c>
      <c r="B354" t="s">
        <v>70</v>
      </c>
      <c r="C354">
        <v>2</v>
      </c>
      <c r="D354" t="s">
        <v>78</v>
      </c>
      <c r="E354">
        <v>36</v>
      </c>
      <c r="F354" t="s">
        <v>27</v>
      </c>
      <c r="G354">
        <v>1</v>
      </c>
      <c r="H354">
        <v>1</v>
      </c>
      <c r="I354" t="s">
        <v>103</v>
      </c>
      <c r="J354">
        <v>5</v>
      </c>
    </row>
    <row r="355" spans="1:10">
      <c r="A355">
        <v>2020</v>
      </c>
      <c r="B355" t="s">
        <v>70</v>
      </c>
      <c r="C355">
        <v>2</v>
      </c>
      <c r="D355" t="s">
        <v>78</v>
      </c>
      <c r="E355">
        <v>36</v>
      </c>
      <c r="F355" t="s">
        <v>27</v>
      </c>
      <c r="G355">
        <v>1</v>
      </c>
      <c r="H355">
        <v>1</v>
      </c>
      <c r="I355" t="s">
        <v>102</v>
      </c>
      <c r="J355">
        <v>55</v>
      </c>
    </row>
    <row r="356" spans="1:10">
      <c r="A356">
        <v>2020</v>
      </c>
      <c r="B356" t="s">
        <v>70</v>
      </c>
      <c r="C356">
        <v>2</v>
      </c>
      <c r="D356" t="s">
        <v>78</v>
      </c>
      <c r="E356">
        <v>36</v>
      </c>
      <c r="F356" t="s">
        <v>27</v>
      </c>
      <c r="G356">
        <v>1</v>
      </c>
      <c r="H356">
        <v>2</v>
      </c>
      <c r="I356" t="s">
        <v>101</v>
      </c>
      <c r="J356">
        <v>5</v>
      </c>
    </row>
    <row r="357" spans="1:10">
      <c r="A357">
        <v>2020</v>
      </c>
      <c r="B357" t="s">
        <v>70</v>
      </c>
      <c r="C357">
        <v>2</v>
      </c>
      <c r="D357" t="s">
        <v>78</v>
      </c>
      <c r="E357">
        <v>36</v>
      </c>
      <c r="F357" t="s">
        <v>27</v>
      </c>
      <c r="G357">
        <v>1</v>
      </c>
      <c r="H357">
        <v>2</v>
      </c>
      <c r="I357" t="s">
        <v>103</v>
      </c>
      <c r="J357">
        <v>15</v>
      </c>
    </row>
    <row r="358" spans="1:10">
      <c r="A358">
        <v>2020</v>
      </c>
      <c r="B358" t="s">
        <v>70</v>
      </c>
      <c r="C358">
        <v>2</v>
      </c>
      <c r="D358" t="s">
        <v>78</v>
      </c>
      <c r="E358">
        <v>36</v>
      </c>
      <c r="F358" t="s">
        <v>27</v>
      </c>
      <c r="G358">
        <v>1</v>
      </c>
      <c r="H358">
        <v>2</v>
      </c>
      <c r="I358" t="s">
        <v>102</v>
      </c>
      <c r="J358">
        <v>85</v>
      </c>
    </row>
    <row r="359" spans="1:10">
      <c r="A359">
        <v>2020</v>
      </c>
      <c r="B359" t="s">
        <v>70</v>
      </c>
      <c r="C359">
        <v>2</v>
      </c>
      <c r="D359" t="s">
        <v>78</v>
      </c>
      <c r="E359">
        <v>36</v>
      </c>
      <c r="F359" t="s">
        <v>27</v>
      </c>
      <c r="G359">
        <v>1</v>
      </c>
      <c r="H359">
        <v>3</v>
      </c>
      <c r="I359" t="s">
        <v>94</v>
      </c>
      <c r="J359">
        <v>2</v>
      </c>
    </row>
    <row r="360" spans="1:10">
      <c r="A360">
        <v>2020</v>
      </c>
      <c r="B360" t="s">
        <v>70</v>
      </c>
      <c r="C360">
        <v>2</v>
      </c>
      <c r="D360" t="s">
        <v>78</v>
      </c>
      <c r="E360">
        <v>36</v>
      </c>
      <c r="F360" t="s">
        <v>27</v>
      </c>
      <c r="G360">
        <v>1</v>
      </c>
      <c r="H360">
        <v>3</v>
      </c>
      <c r="I360" t="s">
        <v>101</v>
      </c>
      <c r="J360">
        <v>13</v>
      </c>
    </row>
    <row r="361" spans="1:10">
      <c r="A361">
        <v>2020</v>
      </c>
      <c r="B361" t="s">
        <v>70</v>
      </c>
      <c r="C361">
        <v>2</v>
      </c>
      <c r="D361" t="s">
        <v>78</v>
      </c>
      <c r="E361">
        <v>36</v>
      </c>
      <c r="F361" t="s">
        <v>27</v>
      </c>
      <c r="G361">
        <v>1</v>
      </c>
      <c r="H361">
        <v>3</v>
      </c>
      <c r="I361" t="s">
        <v>103</v>
      </c>
      <c r="J361">
        <v>5</v>
      </c>
    </row>
    <row r="362" spans="1:10">
      <c r="A362">
        <v>2020</v>
      </c>
      <c r="B362" t="s">
        <v>70</v>
      </c>
      <c r="C362">
        <v>2</v>
      </c>
      <c r="D362" t="s">
        <v>78</v>
      </c>
      <c r="E362">
        <v>36</v>
      </c>
      <c r="F362" t="s">
        <v>27</v>
      </c>
      <c r="G362">
        <v>1</v>
      </c>
      <c r="H362">
        <v>3</v>
      </c>
      <c r="I362" t="s">
        <v>102</v>
      </c>
      <c r="J362">
        <v>80</v>
      </c>
    </row>
    <row r="363" spans="1:10">
      <c r="A363">
        <v>2020</v>
      </c>
      <c r="B363" t="s">
        <v>70</v>
      </c>
      <c r="C363">
        <v>2</v>
      </c>
      <c r="D363" t="s">
        <v>78</v>
      </c>
      <c r="E363">
        <v>36</v>
      </c>
      <c r="F363" t="s">
        <v>27</v>
      </c>
      <c r="G363">
        <v>1</v>
      </c>
      <c r="H363">
        <v>4</v>
      </c>
      <c r="I363" t="s">
        <v>94</v>
      </c>
      <c r="J363">
        <v>10</v>
      </c>
    </row>
    <row r="364" spans="1:10">
      <c r="A364">
        <v>2020</v>
      </c>
      <c r="B364" t="s">
        <v>70</v>
      </c>
      <c r="C364">
        <v>2</v>
      </c>
      <c r="D364" t="s">
        <v>78</v>
      </c>
      <c r="E364">
        <v>36</v>
      </c>
      <c r="F364" t="s">
        <v>27</v>
      </c>
      <c r="G364">
        <v>1</v>
      </c>
      <c r="H364">
        <v>4</v>
      </c>
      <c r="I364" t="s">
        <v>99</v>
      </c>
      <c r="J364">
        <v>10</v>
      </c>
    </row>
    <row r="365" spans="1:10">
      <c r="A365">
        <v>2020</v>
      </c>
      <c r="B365" t="s">
        <v>70</v>
      </c>
      <c r="C365">
        <v>2</v>
      </c>
      <c r="D365" t="s">
        <v>78</v>
      </c>
      <c r="E365">
        <v>36</v>
      </c>
      <c r="F365" t="s">
        <v>27</v>
      </c>
      <c r="G365">
        <v>1</v>
      </c>
      <c r="H365">
        <v>4</v>
      </c>
      <c r="I365" t="s">
        <v>101</v>
      </c>
      <c r="J365">
        <v>10</v>
      </c>
    </row>
    <row r="366" spans="1:10">
      <c r="A366">
        <v>2020</v>
      </c>
      <c r="B366" t="s">
        <v>70</v>
      </c>
      <c r="C366">
        <v>2</v>
      </c>
      <c r="D366" t="s">
        <v>78</v>
      </c>
      <c r="E366">
        <v>36</v>
      </c>
      <c r="F366" t="s">
        <v>27</v>
      </c>
      <c r="G366">
        <v>1</v>
      </c>
      <c r="H366">
        <v>4</v>
      </c>
      <c r="I366" t="s">
        <v>103</v>
      </c>
      <c r="J366">
        <v>5</v>
      </c>
    </row>
    <row r="367" spans="1:10">
      <c r="A367">
        <v>2020</v>
      </c>
      <c r="B367" t="s">
        <v>70</v>
      </c>
      <c r="C367">
        <v>2</v>
      </c>
      <c r="D367" t="s">
        <v>78</v>
      </c>
      <c r="E367">
        <v>36</v>
      </c>
      <c r="F367" t="s">
        <v>27</v>
      </c>
      <c r="G367">
        <v>1</v>
      </c>
      <c r="H367">
        <v>4</v>
      </c>
      <c r="I367" t="s">
        <v>102</v>
      </c>
      <c r="J367">
        <v>65</v>
      </c>
    </row>
    <row r="368" spans="1:10">
      <c r="A368">
        <v>2020</v>
      </c>
      <c r="B368" t="s">
        <v>70</v>
      </c>
      <c r="C368">
        <v>2</v>
      </c>
      <c r="D368" t="s">
        <v>78</v>
      </c>
      <c r="E368">
        <v>36</v>
      </c>
      <c r="F368" t="s">
        <v>27</v>
      </c>
      <c r="G368">
        <v>1</v>
      </c>
      <c r="H368">
        <v>5</v>
      </c>
      <c r="I368" t="s">
        <v>94</v>
      </c>
      <c r="J368">
        <v>80</v>
      </c>
    </row>
    <row r="369" spans="1:10">
      <c r="A369">
        <v>2020</v>
      </c>
      <c r="B369" t="s">
        <v>70</v>
      </c>
      <c r="C369">
        <v>2</v>
      </c>
      <c r="D369" t="s">
        <v>78</v>
      </c>
      <c r="E369">
        <v>36</v>
      </c>
      <c r="F369" t="s">
        <v>27</v>
      </c>
      <c r="G369">
        <v>1</v>
      </c>
      <c r="H369">
        <v>5</v>
      </c>
      <c r="I369" t="s">
        <v>101</v>
      </c>
      <c r="J369">
        <v>5</v>
      </c>
    </row>
    <row r="370" spans="1:10">
      <c r="A370">
        <v>2020</v>
      </c>
      <c r="B370" t="s">
        <v>70</v>
      </c>
      <c r="C370">
        <v>2</v>
      </c>
      <c r="D370" t="s">
        <v>78</v>
      </c>
      <c r="E370">
        <v>36</v>
      </c>
      <c r="F370" t="s">
        <v>27</v>
      </c>
      <c r="G370">
        <v>1</v>
      </c>
      <c r="H370">
        <v>5</v>
      </c>
      <c r="I370" t="s">
        <v>103</v>
      </c>
      <c r="J370">
        <v>5</v>
      </c>
    </row>
    <row r="371" spans="1:10">
      <c r="A371">
        <v>2020</v>
      </c>
      <c r="B371" t="s">
        <v>70</v>
      </c>
      <c r="C371">
        <v>2</v>
      </c>
      <c r="D371" t="s">
        <v>78</v>
      </c>
      <c r="E371">
        <v>36</v>
      </c>
      <c r="F371" t="s">
        <v>27</v>
      </c>
      <c r="G371">
        <v>1</v>
      </c>
      <c r="H371">
        <v>5</v>
      </c>
      <c r="I371" t="s">
        <v>102</v>
      </c>
      <c r="J371">
        <v>10</v>
      </c>
    </row>
    <row r="372" spans="1:10">
      <c r="A372">
        <v>2020</v>
      </c>
      <c r="B372" t="s">
        <v>70</v>
      </c>
      <c r="C372">
        <v>2</v>
      </c>
      <c r="D372" t="s">
        <v>78</v>
      </c>
      <c r="E372">
        <v>39</v>
      </c>
      <c r="F372" t="s">
        <v>27</v>
      </c>
      <c r="G372">
        <v>2</v>
      </c>
      <c r="H372">
        <v>1</v>
      </c>
      <c r="I372" t="s">
        <v>94</v>
      </c>
      <c r="J372">
        <v>15</v>
      </c>
    </row>
    <row r="373" spans="1:10">
      <c r="A373">
        <v>2020</v>
      </c>
      <c r="B373" t="s">
        <v>70</v>
      </c>
      <c r="C373">
        <v>2</v>
      </c>
      <c r="D373" t="s">
        <v>78</v>
      </c>
      <c r="E373">
        <v>39</v>
      </c>
      <c r="F373" t="s">
        <v>27</v>
      </c>
      <c r="G373">
        <v>2</v>
      </c>
      <c r="H373">
        <v>1</v>
      </c>
      <c r="I373" t="s">
        <v>101</v>
      </c>
      <c r="J373">
        <v>5</v>
      </c>
    </row>
    <row r="374" spans="1:10">
      <c r="A374">
        <v>2020</v>
      </c>
      <c r="B374" t="s">
        <v>70</v>
      </c>
      <c r="C374">
        <v>2</v>
      </c>
      <c r="D374" t="s">
        <v>78</v>
      </c>
      <c r="E374">
        <v>39</v>
      </c>
      <c r="F374" t="s">
        <v>27</v>
      </c>
      <c r="G374">
        <v>2</v>
      </c>
      <c r="H374">
        <v>1</v>
      </c>
      <c r="I374" t="s">
        <v>103</v>
      </c>
      <c r="J374">
        <v>10</v>
      </c>
    </row>
    <row r="375" spans="1:10">
      <c r="A375">
        <v>2020</v>
      </c>
      <c r="B375" t="s">
        <v>70</v>
      </c>
      <c r="C375">
        <v>2</v>
      </c>
      <c r="D375" t="s">
        <v>78</v>
      </c>
      <c r="E375">
        <v>39</v>
      </c>
      <c r="F375" t="s">
        <v>27</v>
      </c>
      <c r="G375">
        <v>2</v>
      </c>
      <c r="H375">
        <v>1</v>
      </c>
      <c r="I375" t="s">
        <v>102</v>
      </c>
      <c r="J375">
        <v>70</v>
      </c>
    </row>
    <row r="376" spans="1:10">
      <c r="A376">
        <v>2020</v>
      </c>
      <c r="B376" t="s">
        <v>70</v>
      </c>
      <c r="C376">
        <v>2</v>
      </c>
      <c r="D376" t="s">
        <v>78</v>
      </c>
      <c r="E376">
        <v>39</v>
      </c>
      <c r="F376" t="s">
        <v>27</v>
      </c>
      <c r="G376">
        <v>2</v>
      </c>
      <c r="H376">
        <v>2</v>
      </c>
      <c r="I376" t="s">
        <v>94</v>
      </c>
      <c r="J376">
        <v>15</v>
      </c>
    </row>
    <row r="377" spans="1:10">
      <c r="A377">
        <v>2020</v>
      </c>
      <c r="B377" t="s">
        <v>70</v>
      </c>
      <c r="C377">
        <v>2</v>
      </c>
      <c r="D377" t="s">
        <v>78</v>
      </c>
      <c r="E377">
        <v>39</v>
      </c>
      <c r="F377" t="s">
        <v>27</v>
      </c>
      <c r="G377">
        <v>2</v>
      </c>
      <c r="H377">
        <v>2</v>
      </c>
      <c r="I377" t="s">
        <v>103</v>
      </c>
      <c r="J377">
        <v>20</v>
      </c>
    </row>
    <row r="378" spans="1:10">
      <c r="A378">
        <v>2020</v>
      </c>
      <c r="B378" t="s">
        <v>70</v>
      </c>
      <c r="C378">
        <v>2</v>
      </c>
      <c r="D378" t="s">
        <v>78</v>
      </c>
      <c r="E378">
        <v>39</v>
      </c>
      <c r="F378" t="s">
        <v>27</v>
      </c>
      <c r="G378">
        <v>2</v>
      </c>
      <c r="H378">
        <v>2</v>
      </c>
      <c r="I378" t="s">
        <v>101</v>
      </c>
      <c r="J378">
        <v>5</v>
      </c>
    </row>
    <row r="379" spans="1:10">
      <c r="A379">
        <v>2020</v>
      </c>
      <c r="B379" t="s">
        <v>70</v>
      </c>
      <c r="C379">
        <v>2</v>
      </c>
      <c r="D379" t="s">
        <v>78</v>
      </c>
      <c r="E379">
        <v>39</v>
      </c>
      <c r="F379" t="s">
        <v>27</v>
      </c>
      <c r="G379">
        <v>2</v>
      </c>
      <c r="H379">
        <v>2</v>
      </c>
      <c r="I379" t="s">
        <v>102</v>
      </c>
      <c r="J379">
        <v>60</v>
      </c>
    </row>
    <row r="380" spans="1:10">
      <c r="A380">
        <v>2020</v>
      </c>
      <c r="B380" t="s">
        <v>70</v>
      </c>
      <c r="C380">
        <v>2</v>
      </c>
      <c r="D380" t="s">
        <v>78</v>
      </c>
      <c r="E380">
        <v>39</v>
      </c>
      <c r="F380" t="s">
        <v>27</v>
      </c>
      <c r="G380">
        <v>2</v>
      </c>
      <c r="H380">
        <v>3</v>
      </c>
      <c r="I380" t="s">
        <v>94</v>
      </c>
      <c r="J380">
        <v>15</v>
      </c>
    </row>
    <row r="381" spans="1:10">
      <c r="A381">
        <v>2020</v>
      </c>
      <c r="B381" t="s">
        <v>70</v>
      </c>
      <c r="C381">
        <v>2</v>
      </c>
      <c r="D381" t="s">
        <v>78</v>
      </c>
      <c r="E381">
        <v>39</v>
      </c>
      <c r="F381" t="s">
        <v>27</v>
      </c>
      <c r="G381">
        <v>2</v>
      </c>
      <c r="H381">
        <v>3</v>
      </c>
      <c r="I381" t="s">
        <v>103</v>
      </c>
      <c r="J381">
        <v>10</v>
      </c>
    </row>
    <row r="382" spans="1:10">
      <c r="A382">
        <v>2020</v>
      </c>
      <c r="B382" t="s">
        <v>70</v>
      </c>
      <c r="C382">
        <v>2</v>
      </c>
      <c r="D382" t="s">
        <v>78</v>
      </c>
      <c r="E382">
        <v>39</v>
      </c>
      <c r="F382" t="s">
        <v>27</v>
      </c>
      <c r="G382">
        <v>2</v>
      </c>
      <c r="H382">
        <v>3</v>
      </c>
      <c r="I382" t="s">
        <v>101</v>
      </c>
      <c r="J382">
        <v>5</v>
      </c>
    </row>
    <row r="383" spans="1:10">
      <c r="A383">
        <v>2020</v>
      </c>
      <c r="B383" t="s">
        <v>70</v>
      </c>
      <c r="C383">
        <v>2</v>
      </c>
      <c r="D383" t="s">
        <v>78</v>
      </c>
      <c r="E383">
        <v>39</v>
      </c>
      <c r="F383" t="s">
        <v>27</v>
      </c>
      <c r="G383">
        <v>2</v>
      </c>
      <c r="H383">
        <v>3</v>
      </c>
      <c r="I383" t="s">
        <v>102</v>
      </c>
      <c r="J383">
        <v>70</v>
      </c>
    </row>
    <row r="384" spans="1:10">
      <c r="A384">
        <v>2020</v>
      </c>
      <c r="B384" t="s">
        <v>70</v>
      </c>
      <c r="C384">
        <v>2</v>
      </c>
      <c r="D384" t="s">
        <v>78</v>
      </c>
      <c r="E384">
        <v>39</v>
      </c>
      <c r="F384" t="s">
        <v>27</v>
      </c>
      <c r="G384">
        <v>2</v>
      </c>
      <c r="H384">
        <v>4</v>
      </c>
      <c r="I384" t="s">
        <v>94</v>
      </c>
      <c r="J384">
        <v>40</v>
      </c>
    </row>
    <row r="385" spans="1:10">
      <c r="A385">
        <v>2020</v>
      </c>
      <c r="B385" t="s">
        <v>70</v>
      </c>
      <c r="C385">
        <v>2</v>
      </c>
      <c r="D385" t="s">
        <v>78</v>
      </c>
      <c r="E385">
        <v>39</v>
      </c>
      <c r="F385" t="s">
        <v>27</v>
      </c>
      <c r="G385">
        <v>2</v>
      </c>
      <c r="H385">
        <v>4</v>
      </c>
      <c r="I385" t="s">
        <v>103</v>
      </c>
      <c r="J385">
        <v>10</v>
      </c>
    </row>
    <row r="386" spans="1:10">
      <c r="A386">
        <v>2020</v>
      </c>
      <c r="B386" t="s">
        <v>70</v>
      </c>
      <c r="C386">
        <v>2</v>
      </c>
      <c r="D386" t="s">
        <v>78</v>
      </c>
      <c r="E386">
        <v>39</v>
      </c>
      <c r="F386" t="s">
        <v>27</v>
      </c>
      <c r="G386">
        <v>2</v>
      </c>
      <c r="H386">
        <v>4</v>
      </c>
      <c r="I386" t="s">
        <v>101</v>
      </c>
      <c r="J386">
        <v>2</v>
      </c>
    </row>
    <row r="387" spans="1:10">
      <c r="A387">
        <v>2020</v>
      </c>
      <c r="B387" t="s">
        <v>70</v>
      </c>
      <c r="C387">
        <v>2</v>
      </c>
      <c r="D387" t="s">
        <v>78</v>
      </c>
      <c r="E387">
        <v>39</v>
      </c>
      <c r="F387" t="s">
        <v>27</v>
      </c>
      <c r="G387">
        <v>2</v>
      </c>
      <c r="H387">
        <v>4</v>
      </c>
      <c r="I387" t="s">
        <v>102</v>
      </c>
      <c r="J387">
        <v>48</v>
      </c>
    </row>
    <row r="388" spans="1:10">
      <c r="A388">
        <v>2020</v>
      </c>
      <c r="B388" t="s">
        <v>70</v>
      </c>
      <c r="C388">
        <v>2</v>
      </c>
      <c r="D388" t="s">
        <v>78</v>
      </c>
      <c r="E388">
        <v>39</v>
      </c>
      <c r="F388" t="s">
        <v>27</v>
      </c>
      <c r="G388">
        <v>2</v>
      </c>
      <c r="H388">
        <v>5</v>
      </c>
      <c r="I388" t="s">
        <v>94</v>
      </c>
      <c r="J388">
        <v>35</v>
      </c>
    </row>
    <row r="389" spans="1:10">
      <c r="A389">
        <v>2020</v>
      </c>
      <c r="B389" t="s">
        <v>70</v>
      </c>
      <c r="C389">
        <v>2</v>
      </c>
      <c r="D389" t="s">
        <v>78</v>
      </c>
      <c r="E389">
        <v>39</v>
      </c>
      <c r="F389" t="s">
        <v>27</v>
      </c>
      <c r="G389">
        <v>2</v>
      </c>
      <c r="H389">
        <v>5</v>
      </c>
      <c r="I389" t="s">
        <v>103</v>
      </c>
      <c r="J389">
        <v>5</v>
      </c>
    </row>
    <row r="390" spans="1:10">
      <c r="A390">
        <v>2020</v>
      </c>
      <c r="B390" t="s">
        <v>70</v>
      </c>
      <c r="C390">
        <v>2</v>
      </c>
      <c r="D390" t="s">
        <v>78</v>
      </c>
      <c r="E390">
        <v>39</v>
      </c>
      <c r="F390" t="s">
        <v>27</v>
      </c>
      <c r="G390">
        <v>2</v>
      </c>
      <c r="H390">
        <v>5</v>
      </c>
      <c r="I390" t="s">
        <v>101</v>
      </c>
      <c r="J390">
        <v>5</v>
      </c>
    </row>
    <row r="391" spans="1:10">
      <c r="A391">
        <v>2020</v>
      </c>
      <c r="B391" t="s">
        <v>70</v>
      </c>
      <c r="C391">
        <v>2</v>
      </c>
      <c r="D391" t="s">
        <v>78</v>
      </c>
      <c r="E391">
        <v>39</v>
      </c>
      <c r="F391" t="s">
        <v>27</v>
      </c>
      <c r="G391">
        <v>2</v>
      </c>
      <c r="H391">
        <v>5</v>
      </c>
      <c r="I391" t="s">
        <v>102</v>
      </c>
      <c r="J391">
        <v>55</v>
      </c>
    </row>
    <row r="392" spans="1:10">
      <c r="A392">
        <v>2020</v>
      </c>
      <c r="B392" t="s">
        <v>107</v>
      </c>
      <c r="C392">
        <v>2</v>
      </c>
      <c r="D392" t="s">
        <v>79</v>
      </c>
      <c r="E392">
        <v>44</v>
      </c>
      <c r="F392" t="s">
        <v>27</v>
      </c>
      <c r="G392">
        <v>1</v>
      </c>
      <c r="H392">
        <v>1</v>
      </c>
      <c r="I392" t="s">
        <v>94</v>
      </c>
      <c r="J392">
        <v>40</v>
      </c>
    </row>
    <row r="393" spans="1:10">
      <c r="A393">
        <v>2020</v>
      </c>
      <c r="B393" t="s">
        <v>107</v>
      </c>
      <c r="C393">
        <v>2</v>
      </c>
      <c r="D393" t="s">
        <v>79</v>
      </c>
      <c r="E393">
        <v>44</v>
      </c>
      <c r="F393" t="s">
        <v>27</v>
      </c>
      <c r="G393">
        <v>1</v>
      </c>
      <c r="H393">
        <v>1</v>
      </c>
      <c r="I393" t="s">
        <v>103</v>
      </c>
      <c r="J393">
        <v>15</v>
      </c>
    </row>
    <row r="394" spans="1:10">
      <c r="A394">
        <v>2020</v>
      </c>
      <c r="B394" t="s">
        <v>107</v>
      </c>
      <c r="C394">
        <v>2</v>
      </c>
      <c r="D394" t="s">
        <v>79</v>
      </c>
      <c r="E394">
        <v>44</v>
      </c>
      <c r="F394" t="s">
        <v>27</v>
      </c>
      <c r="G394">
        <v>1</v>
      </c>
      <c r="H394">
        <v>1</v>
      </c>
      <c r="I394" t="s">
        <v>102</v>
      </c>
      <c r="J394">
        <v>20</v>
      </c>
    </row>
    <row r="395" spans="1:10">
      <c r="A395">
        <v>2020</v>
      </c>
      <c r="B395" t="s">
        <v>70</v>
      </c>
      <c r="C395">
        <v>2</v>
      </c>
      <c r="D395" t="s">
        <v>79</v>
      </c>
      <c r="E395">
        <v>44</v>
      </c>
      <c r="F395" t="s">
        <v>27</v>
      </c>
      <c r="G395">
        <v>1</v>
      </c>
      <c r="H395">
        <v>1</v>
      </c>
      <c r="I395" t="s">
        <v>101</v>
      </c>
      <c r="J395">
        <v>25</v>
      </c>
    </row>
    <row r="396" spans="1:10">
      <c r="A396">
        <v>2020</v>
      </c>
      <c r="B396" t="s">
        <v>70</v>
      </c>
      <c r="C396">
        <v>2</v>
      </c>
      <c r="D396" t="s">
        <v>79</v>
      </c>
      <c r="E396">
        <v>44</v>
      </c>
      <c r="F396" t="s">
        <v>27</v>
      </c>
      <c r="G396">
        <v>1</v>
      </c>
      <c r="H396">
        <v>2</v>
      </c>
      <c r="I396" t="s">
        <v>94</v>
      </c>
      <c r="J396">
        <v>35</v>
      </c>
    </row>
    <row r="397" spans="1:10">
      <c r="A397">
        <v>2020</v>
      </c>
      <c r="B397" t="s">
        <v>70</v>
      </c>
      <c r="C397">
        <v>2</v>
      </c>
      <c r="D397" t="s">
        <v>79</v>
      </c>
      <c r="E397">
        <v>44</v>
      </c>
      <c r="F397" t="s">
        <v>27</v>
      </c>
      <c r="G397">
        <v>1</v>
      </c>
      <c r="H397">
        <v>2</v>
      </c>
      <c r="I397" t="s">
        <v>103</v>
      </c>
      <c r="J397">
        <v>15</v>
      </c>
    </row>
    <row r="398" spans="1:10">
      <c r="A398">
        <v>2020</v>
      </c>
      <c r="B398" t="s">
        <v>70</v>
      </c>
      <c r="C398">
        <v>2</v>
      </c>
      <c r="D398" t="s">
        <v>79</v>
      </c>
      <c r="E398">
        <v>44</v>
      </c>
      <c r="F398" t="s">
        <v>27</v>
      </c>
      <c r="G398">
        <v>1</v>
      </c>
      <c r="H398">
        <v>2</v>
      </c>
      <c r="I398" t="s">
        <v>102</v>
      </c>
      <c r="J398">
        <v>25</v>
      </c>
    </row>
    <row r="399" spans="1:10">
      <c r="A399">
        <v>2020</v>
      </c>
      <c r="B399" t="s">
        <v>70</v>
      </c>
      <c r="C399">
        <v>2</v>
      </c>
      <c r="D399" t="s">
        <v>79</v>
      </c>
      <c r="E399">
        <v>44</v>
      </c>
      <c r="F399" t="s">
        <v>27</v>
      </c>
      <c r="G399">
        <v>1</v>
      </c>
      <c r="H399">
        <v>2</v>
      </c>
      <c r="I399" t="s">
        <v>101</v>
      </c>
      <c r="J399">
        <v>25</v>
      </c>
    </row>
    <row r="400" spans="1:10">
      <c r="A400">
        <v>2020</v>
      </c>
      <c r="B400" t="s">
        <v>70</v>
      </c>
      <c r="C400">
        <v>2</v>
      </c>
      <c r="D400" t="s">
        <v>79</v>
      </c>
      <c r="E400">
        <v>44</v>
      </c>
      <c r="F400" t="s">
        <v>27</v>
      </c>
      <c r="G400">
        <v>1</v>
      </c>
      <c r="H400">
        <v>3</v>
      </c>
      <c r="I400" t="s">
        <v>94</v>
      </c>
      <c r="J400">
        <v>25</v>
      </c>
    </row>
    <row r="401" spans="1:10">
      <c r="A401">
        <v>2020</v>
      </c>
      <c r="B401" t="s">
        <v>70</v>
      </c>
      <c r="C401">
        <v>2</v>
      </c>
      <c r="D401" t="s">
        <v>79</v>
      </c>
      <c r="E401">
        <v>44</v>
      </c>
      <c r="F401" t="s">
        <v>27</v>
      </c>
      <c r="G401">
        <v>1</v>
      </c>
      <c r="H401">
        <v>3</v>
      </c>
      <c r="I401" t="s">
        <v>102</v>
      </c>
      <c r="J401">
        <v>40</v>
      </c>
    </row>
    <row r="402" spans="1:10">
      <c r="A402">
        <v>2020</v>
      </c>
      <c r="B402" t="s">
        <v>70</v>
      </c>
      <c r="C402">
        <v>2</v>
      </c>
      <c r="D402" t="s">
        <v>79</v>
      </c>
      <c r="E402">
        <v>44</v>
      </c>
      <c r="F402" t="s">
        <v>27</v>
      </c>
      <c r="G402">
        <v>1</v>
      </c>
      <c r="H402">
        <v>3</v>
      </c>
      <c r="I402" t="s">
        <v>103</v>
      </c>
      <c r="J402">
        <v>15</v>
      </c>
    </row>
    <row r="403" spans="1:10">
      <c r="A403">
        <v>2020</v>
      </c>
      <c r="B403" t="s">
        <v>70</v>
      </c>
      <c r="C403">
        <v>2</v>
      </c>
      <c r="D403" t="s">
        <v>79</v>
      </c>
      <c r="E403">
        <v>44</v>
      </c>
      <c r="F403" t="s">
        <v>27</v>
      </c>
      <c r="G403">
        <v>1</v>
      </c>
      <c r="H403">
        <v>3</v>
      </c>
      <c r="I403" t="s">
        <v>101</v>
      </c>
      <c r="J403">
        <v>20</v>
      </c>
    </row>
    <row r="404" spans="1:10">
      <c r="A404">
        <v>2020</v>
      </c>
      <c r="B404" t="s">
        <v>70</v>
      </c>
      <c r="C404">
        <v>2</v>
      </c>
      <c r="D404" t="s">
        <v>79</v>
      </c>
      <c r="E404">
        <v>44</v>
      </c>
      <c r="F404" t="s">
        <v>27</v>
      </c>
      <c r="G404">
        <v>1</v>
      </c>
      <c r="H404">
        <v>4</v>
      </c>
      <c r="I404" t="s">
        <v>94</v>
      </c>
      <c r="J404">
        <v>18</v>
      </c>
    </row>
    <row r="405" spans="1:10">
      <c r="A405">
        <v>2020</v>
      </c>
      <c r="B405" t="s">
        <v>70</v>
      </c>
      <c r="C405">
        <v>2</v>
      </c>
      <c r="D405" t="s">
        <v>79</v>
      </c>
      <c r="E405">
        <v>44</v>
      </c>
      <c r="F405" t="s">
        <v>27</v>
      </c>
      <c r="G405">
        <v>1</v>
      </c>
      <c r="H405">
        <v>4</v>
      </c>
      <c r="I405" t="s">
        <v>103</v>
      </c>
      <c r="J405">
        <v>5</v>
      </c>
    </row>
    <row r="406" spans="1:10">
      <c r="A406">
        <v>2020</v>
      </c>
      <c r="B406" t="s">
        <v>70</v>
      </c>
      <c r="C406">
        <v>2</v>
      </c>
      <c r="D406" t="s">
        <v>79</v>
      </c>
      <c r="E406">
        <v>44</v>
      </c>
      <c r="F406" t="s">
        <v>27</v>
      </c>
      <c r="G406">
        <v>1</v>
      </c>
      <c r="H406">
        <v>4</v>
      </c>
      <c r="I406" t="s">
        <v>101</v>
      </c>
      <c r="J406">
        <v>12</v>
      </c>
    </row>
    <row r="407" spans="1:10">
      <c r="A407">
        <v>2020</v>
      </c>
      <c r="B407" t="s">
        <v>70</v>
      </c>
      <c r="C407">
        <v>2</v>
      </c>
      <c r="D407" t="s">
        <v>79</v>
      </c>
      <c r="E407">
        <v>44</v>
      </c>
      <c r="F407" t="s">
        <v>27</v>
      </c>
      <c r="G407">
        <v>1</v>
      </c>
      <c r="H407">
        <v>4</v>
      </c>
      <c r="I407" t="s">
        <v>102</v>
      </c>
      <c r="J407">
        <v>65</v>
      </c>
    </row>
    <row r="408" spans="1:10">
      <c r="A408">
        <v>2020</v>
      </c>
      <c r="B408" t="s">
        <v>70</v>
      </c>
      <c r="C408">
        <v>2</v>
      </c>
      <c r="D408" t="s">
        <v>79</v>
      </c>
      <c r="E408">
        <v>44</v>
      </c>
      <c r="F408" t="s">
        <v>27</v>
      </c>
      <c r="G408">
        <v>1</v>
      </c>
      <c r="H408">
        <v>5</v>
      </c>
      <c r="I408" t="s">
        <v>94</v>
      </c>
      <c r="J408">
        <v>15</v>
      </c>
    </row>
    <row r="409" spans="1:10">
      <c r="A409">
        <v>2020</v>
      </c>
      <c r="B409" t="s">
        <v>70</v>
      </c>
      <c r="C409">
        <v>2</v>
      </c>
      <c r="D409" t="s">
        <v>79</v>
      </c>
      <c r="E409">
        <v>44</v>
      </c>
      <c r="F409" t="s">
        <v>27</v>
      </c>
      <c r="G409">
        <v>1</v>
      </c>
      <c r="H409">
        <v>5</v>
      </c>
      <c r="I409" t="s">
        <v>102</v>
      </c>
      <c r="J409">
        <v>65</v>
      </c>
    </row>
    <row r="410" spans="1:10">
      <c r="A410">
        <v>2020</v>
      </c>
      <c r="B410" t="s">
        <v>70</v>
      </c>
      <c r="C410">
        <v>2</v>
      </c>
      <c r="D410" t="s">
        <v>79</v>
      </c>
      <c r="E410">
        <v>44</v>
      </c>
      <c r="F410" t="s">
        <v>27</v>
      </c>
      <c r="G410">
        <v>1</v>
      </c>
      <c r="H410">
        <v>5</v>
      </c>
      <c r="I410" t="s">
        <v>103</v>
      </c>
      <c r="J410">
        <v>10</v>
      </c>
    </row>
    <row r="411" spans="1:10">
      <c r="A411">
        <v>2020</v>
      </c>
      <c r="B411" t="s">
        <v>70</v>
      </c>
      <c r="C411">
        <v>2</v>
      </c>
      <c r="D411" t="s">
        <v>79</v>
      </c>
      <c r="E411">
        <v>44</v>
      </c>
      <c r="F411" t="s">
        <v>27</v>
      </c>
      <c r="G411">
        <v>1</v>
      </c>
      <c r="H411">
        <v>5</v>
      </c>
      <c r="I411" t="s">
        <v>101</v>
      </c>
      <c r="J411">
        <v>10</v>
      </c>
    </row>
    <row r="412" spans="1:10">
      <c r="A412">
        <v>2020</v>
      </c>
      <c r="B412" t="s">
        <v>70</v>
      </c>
      <c r="C412">
        <v>2</v>
      </c>
      <c r="D412" t="s">
        <v>79</v>
      </c>
      <c r="E412">
        <v>52</v>
      </c>
      <c r="F412" t="s">
        <v>27</v>
      </c>
      <c r="G412">
        <v>2</v>
      </c>
      <c r="H412">
        <v>1</v>
      </c>
      <c r="I412" t="s">
        <v>94</v>
      </c>
      <c r="J412">
        <v>5</v>
      </c>
    </row>
    <row r="413" spans="1:10">
      <c r="A413">
        <v>2020</v>
      </c>
      <c r="B413" t="s">
        <v>70</v>
      </c>
      <c r="C413">
        <v>2</v>
      </c>
      <c r="D413" t="s">
        <v>79</v>
      </c>
      <c r="E413">
        <v>52</v>
      </c>
      <c r="F413" t="s">
        <v>27</v>
      </c>
      <c r="G413">
        <v>2</v>
      </c>
      <c r="H413">
        <v>1</v>
      </c>
      <c r="I413" t="s">
        <v>102</v>
      </c>
      <c r="J413">
        <v>65</v>
      </c>
    </row>
    <row r="414" spans="1:10">
      <c r="A414">
        <v>2020</v>
      </c>
      <c r="B414" t="s">
        <v>70</v>
      </c>
      <c r="C414">
        <v>2</v>
      </c>
      <c r="D414" t="s">
        <v>79</v>
      </c>
      <c r="E414">
        <v>52</v>
      </c>
      <c r="F414" t="s">
        <v>27</v>
      </c>
      <c r="G414">
        <v>2</v>
      </c>
      <c r="H414">
        <v>1</v>
      </c>
      <c r="I414" t="s">
        <v>103</v>
      </c>
      <c r="J414">
        <v>30</v>
      </c>
    </row>
    <row r="415" spans="1:10">
      <c r="A415">
        <v>2020</v>
      </c>
      <c r="B415" t="s">
        <v>70</v>
      </c>
      <c r="C415">
        <v>2</v>
      </c>
      <c r="D415" t="s">
        <v>79</v>
      </c>
      <c r="E415">
        <v>52</v>
      </c>
      <c r="F415" t="s">
        <v>27</v>
      </c>
      <c r="G415">
        <v>2</v>
      </c>
      <c r="H415">
        <v>1</v>
      </c>
      <c r="I415" t="s">
        <v>101</v>
      </c>
      <c r="J415">
        <v>10</v>
      </c>
    </row>
    <row r="416" spans="1:10">
      <c r="A416">
        <v>2020</v>
      </c>
      <c r="B416" t="s">
        <v>70</v>
      </c>
      <c r="C416">
        <v>2</v>
      </c>
      <c r="D416" t="s">
        <v>79</v>
      </c>
      <c r="E416">
        <v>52</v>
      </c>
      <c r="F416" t="s">
        <v>27</v>
      </c>
      <c r="G416">
        <v>2</v>
      </c>
      <c r="H416">
        <v>2</v>
      </c>
      <c r="I416" t="s">
        <v>94</v>
      </c>
      <c r="J416">
        <v>5</v>
      </c>
    </row>
    <row r="417" spans="1:10">
      <c r="A417">
        <v>2020</v>
      </c>
      <c r="B417" t="s">
        <v>70</v>
      </c>
      <c r="C417">
        <v>2</v>
      </c>
      <c r="D417" t="s">
        <v>79</v>
      </c>
      <c r="E417">
        <v>52</v>
      </c>
      <c r="F417" t="s">
        <v>27</v>
      </c>
      <c r="G417">
        <v>2</v>
      </c>
      <c r="H417">
        <v>2</v>
      </c>
      <c r="I417" t="s">
        <v>103</v>
      </c>
      <c r="J417">
        <v>15</v>
      </c>
    </row>
    <row r="418" spans="1:10">
      <c r="A418">
        <v>2020</v>
      </c>
      <c r="B418" t="s">
        <v>70</v>
      </c>
      <c r="C418">
        <v>2</v>
      </c>
      <c r="D418" t="s">
        <v>79</v>
      </c>
      <c r="E418">
        <v>52</v>
      </c>
      <c r="F418" t="s">
        <v>27</v>
      </c>
      <c r="G418">
        <v>2</v>
      </c>
      <c r="H418">
        <v>2</v>
      </c>
      <c r="I418" t="s">
        <v>101</v>
      </c>
      <c r="J418">
        <v>20</v>
      </c>
    </row>
    <row r="419" spans="1:10">
      <c r="A419">
        <v>2020</v>
      </c>
      <c r="B419" t="s">
        <v>70</v>
      </c>
      <c r="C419">
        <v>2</v>
      </c>
      <c r="D419" t="s">
        <v>79</v>
      </c>
      <c r="E419">
        <v>52</v>
      </c>
      <c r="F419" t="s">
        <v>27</v>
      </c>
      <c r="G419">
        <v>2</v>
      </c>
      <c r="H419">
        <v>2</v>
      </c>
      <c r="I419" t="s">
        <v>102</v>
      </c>
      <c r="J419">
        <v>60</v>
      </c>
    </row>
    <row r="420" spans="1:10">
      <c r="A420">
        <v>2020</v>
      </c>
      <c r="B420" t="s">
        <v>70</v>
      </c>
      <c r="C420">
        <v>2</v>
      </c>
      <c r="D420" t="s">
        <v>79</v>
      </c>
      <c r="E420">
        <v>52</v>
      </c>
      <c r="F420" t="s">
        <v>27</v>
      </c>
      <c r="G420">
        <v>2</v>
      </c>
      <c r="H420">
        <v>3</v>
      </c>
      <c r="I420" t="s">
        <v>94</v>
      </c>
      <c r="J420">
        <v>10</v>
      </c>
    </row>
    <row r="421" spans="1:10">
      <c r="A421">
        <v>2020</v>
      </c>
      <c r="B421" t="s">
        <v>70</v>
      </c>
      <c r="C421">
        <v>2</v>
      </c>
      <c r="D421" t="s">
        <v>79</v>
      </c>
      <c r="E421">
        <v>52</v>
      </c>
      <c r="F421" t="s">
        <v>27</v>
      </c>
      <c r="G421">
        <v>2</v>
      </c>
      <c r="H421">
        <v>3</v>
      </c>
      <c r="I421" t="s">
        <v>96</v>
      </c>
      <c r="J421">
        <v>20</v>
      </c>
    </row>
    <row r="422" spans="1:10">
      <c r="A422">
        <v>2020</v>
      </c>
      <c r="B422" t="s">
        <v>70</v>
      </c>
      <c r="C422">
        <v>2</v>
      </c>
      <c r="D422" t="s">
        <v>79</v>
      </c>
      <c r="E422">
        <v>52</v>
      </c>
      <c r="F422" t="s">
        <v>27</v>
      </c>
      <c r="G422">
        <v>2</v>
      </c>
      <c r="H422">
        <v>3</v>
      </c>
      <c r="I422" t="s">
        <v>102</v>
      </c>
      <c r="J422">
        <v>45</v>
      </c>
    </row>
    <row r="423" spans="1:10">
      <c r="A423">
        <v>2020</v>
      </c>
      <c r="B423" t="s">
        <v>70</v>
      </c>
      <c r="C423">
        <v>2</v>
      </c>
      <c r="D423" t="s">
        <v>79</v>
      </c>
      <c r="E423">
        <v>52</v>
      </c>
      <c r="F423" t="s">
        <v>27</v>
      </c>
      <c r="G423">
        <v>2</v>
      </c>
      <c r="H423">
        <v>3</v>
      </c>
      <c r="I423" t="s">
        <v>103</v>
      </c>
      <c r="J423">
        <v>15</v>
      </c>
    </row>
    <row r="424" spans="1:10">
      <c r="A424">
        <v>2020</v>
      </c>
      <c r="B424" t="s">
        <v>70</v>
      </c>
      <c r="C424">
        <v>2</v>
      </c>
      <c r="D424" t="s">
        <v>79</v>
      </c>
      <c r="E424">
        <v>52</v>
      </c>
      <c r="F424" t="s">
        <v>27</v>
      </c>
      <c r="G424">
        <v>2</v>
      </c>
      <c r="H424">
        <v>3</v>
      </c>
      <c r="I424" t="s">
        <v>101</v>
      </c>
      <c r="J424">
        <v>10</v>
      </c>
    </row>
    <row r="425" spans="1:10">
      <c r="A425">
        <v>2020</v>
      </c>
      <c r="B425" t="s">
        <v>70</v>
      </c>
      <c r="C425">
        <v>2</v>
      </c>
      <c r="D425" t="s">
        <v>79</v>
      </c>
      <c r="E425">
        <v>52</v>
      </c>
      <c r="F425" t="s">
        <v>27</v>
      </c>
      <c r="G425">
        <v>2</v>
      </c>
      <c r="H425">
        <v>4</v>
      </c>
      <c r="I425" t="s">
        <v>94</v>
      </c>
      <c r="J425">
        <v>20</v>
      </c>
    </row>
    <row r="426" spans="1:10">
      <c r="A426">
        <v>2020</v>
      </c>
      <c r="B426" t="s">
        <v>70</v>
      </c>
      <c r="C426">
        <v>2</v>
      </c>
      <c r="D426" t="s">
        <v>79</v>
      </c>
      <c r="E426">
        <v>52</v>
      </c>
      <c r="F426" t="s">
        <v>27</v>
      </c>
      <c r="G426">
        <v>2</v>
      </c>
      <c r="H426">
        <v>4</v>
      </c>
      <c r="I426" t="s">
        <v>103</v>
      </c>
      <c r="J426">
        <v>20</v>
      </c>
    </row>
    <row r="427" spans="1:10">
      <c r="A427">
        <v>2020</v>
      </c>
      <c r="B427" t="s">
        <v>70</v>
      </c>
      <c r="C427">
        <v>2</v>
      </c>
      <c r="D427" t="s">
        <v>79</v>
      </c>
      <c r="E427">
        <v>52</v>
      </c>
      <c r="F427" t="s">
        <v>27</v>
      </c>
      <c r="G427">
        <v>2</v>
      </c>
      <c r="H427">
        <v>4</v>
      </c>
      <c r="I427" t="s">
        <v>101</v>
      </c>
      <c r="J427">
        <v>20</v>
      </c>
    </row>
    <row r="428" spans="1:10">
      <c r="A428">
        <v>2020</v>
      </c>
      <c r="B428" t="s">
        <v>70</v>
      </c>
      <c r="C428">
        <v>2</v>
      </c>
      <c r="D428" t="s">
        <v>79</v>
      </c>
      <c r="E428">
        <v>52</v>
      </c>
      <c r="F428" t="s">
        <v>27</v>
      </c>
      <c r="G428">
        <v>2</v>
      </c>
      <c r="H428">
        <v>4</v>
      </c>
      <c r="I428" t="s">
        <v>96</v>
      </c>
      <c r="J428">
        <v>10</v>
      </c>
    </row>
    <row r="429" spans="1:10">
      <c r="A429">
        <v>2020</v>
      </c>
      <c r="B429" t="s">
        <v>70</v>
      </c>
      <c r="C429">
        <v>2</v>
      </c>
      <c r="D429" t="s">
        <v>79</v>
      </c>
      <c r="E429">
        <v>52</v>
      </c>
      <c r="F429" t="s">
        <v>27</v>
      </c>
      <c r="G429">
        <v>2</v>
      </c>
      <c r="H429">
        <v>4</v>
      </c>
      <c r="I429" t="s">
        <v>102</v>
      </c>
      <c r="J429">
        <v>30</v>
      </c>
    </row>
    <row r="430" spans="1:10">
      <c r="A430">
        <v>2020</v>
      </c>
      <c r="B430" t="s">
        <v>70</v>
      </c>
      <c r="C430">
        <v>2</v>
      </c>
      <c r="D430" t="s">
        <v>79</v>
      </c>
      <c r="E430">
        <v>52</v>
      </c>
      <c r="F430" t="s">
        <v>27</v>
      </c>
      <c r="G430">
        <v>2</v>
      </c>
      <c r="H430">
        <v>5</v>
      </c>
      <c r="I430" t="s">
        <v>94</v>
      </c>
      <c r="J430">
        <v>12</v>
      </c>
    </row>
    <row r="431" spans="1:10">
      <c r="A431">
        <v>2020</v>
      </c>
      <c r="B431" t="s">
        <v>70</v>
      </c>
      <c r="C431">
        <v>2</v>
      </c>
      <c r="D431" t="s">
        <v>79</v>
      </c>
      <c r="E431">
        <v>52</v>
      </c>
      <c r="F431" t="s">
        <v>27</v>
      </c>
      <c r="G431">
        <v>2</v>
      </c>
      <c r="H431">
        <v>5</v>
      </c>
      <c r="I431" t="s">
        <v>103</v>
      </c>
      <c r="J431">
        <v>18</v>
      </c>
    </row>
    <row r="432" spans="1:10">
      <c r="A432">
        <v>2020</v>
      </c>
      <c r="B432" t="s">
        <v>70</v>
      </c>
      <c r="C432">
        <v>2</v>
      </c>
      <c r="D432" t="s">
        <v>79</v>
      </c>
      <c r="E432">
        <v>52</v>
      </c>
      <c r="F432" t="s">
        <v>27</v>
      </c>
      <c r="G432">
        <v>2</v>
      </c>
      <c r="H432">
        <v>5</v>
      </c>
      <c r="I432" t="s">
        <v>101</v>
      </c>
      <c r="J432">
        <v>20</v>
      </c>
    </row>
    <row r="433" spans="1:10">
      <c r="A433">
        <v>2020</v>
      </c>
      <c r="B433" t="s">
        <v>70</v>
      </c>
      <c r="C433">
        <v>2</v>
      </c>
      <c r="D433" t="s">
        <v>79</v>
      </c>
      <c r="E433">
        <v>52</v>
      </c>
      <c r="F433" t="s">
        <v>27</v>
      </c>
      <c r="G433">
        <v>2</v>
      </c>
      <c r="H433">
        <v>5</v>
      </c>
      <c r="I433" t="s">
        <v>102</v>
      </c>
      <c r="J433">
        <v>50</v>
      </c>
    </row>
    <row r="434" spans="1:10">
      <c r="A434">
        <v>2020</v>
      </c>
      <c r="B434" t="s">
        <v>25</v>
      </c>
      <c r="C434">
        <v>27</v>
      </c>
      <c r="D434" t="s">
        <v>81</v>
      </c>
      <c r="E434">
        <v>28</v>
      </c>
      <c r="F434" t="s">
        <v>38</v>
      </c>
      <c r="G434">
        <v>1</v>
      </c>
      <c r="H434">
        <v>1</v>
      </c>
      <c r="I434" t="s">
        <v>101</v>
      </c>
      <c r="J434">
        <v>80</v>
      </c>
    </row>
    <row r="435" spans="1:10">
      <c r="A435">
        <v>2020</v>
      </c>
      <c r="B435" t="s">
        <v>25</v>
      </c>
      <c r="C435">
        <v>27</v>
      </c>
      <c r="D435" t="s">
        <v>81</v>
      </c>
      <c r="E435">
        <v>28</v>
      </c>
      <c r="F435" t="s">
        <v>38</v>
      </c>
      <c r="G435">
        <v>1</v>
      </c>
      <c r="H435">
        <v>1</v>
      </c>
      <c r="I435" t="s">
        <v>100</v>
      </c>
      <c r="J435">
        <v>2</v>
      </c>
    </row>
    <row r="436" spans="1:10">
      <c r="A436">
        <v>2020</v>
      </c>
      <c r="B436" t="s">
        <v>25</v>
      </c>
      <c r="C436">
        <v>27</v>
      </c>
      <c r="D436" t="s">
        <v>81</v>
      </c>
      <c r="E436">
        <v>28</v>
      </c>
      <c r="F436" t="s">
        <v>38</v>
      </c>
      <c r="G436">
        <v>1</v>
      </c>
      <c r="H436">
        <v>1</v>
      </c>
      <c r="I436" t="s">
        <v>103</v>
      </c>
      <c r="J436">
        <v>5</v>
      </c>
    </row>
    <row r="437" spans="1:10">
      <c r="A437">
        <v>2020</v>
      </c>
      <c r="B437" t="s">
        <v>25</v>
      </c>
      <c r="C437">
        <v>27</v>
      </c>
      <c r="D437" t="s">
        <v>81</v>
      </c>
      <c r="E437">
        <v>28</v>
      </c>
      <c r="F437" t="s">
        <v>38</v>
      </c>
      <c r="G437">
        <v>1</v>
      </c>
      <c r="H437">
        <v>1</v>
      </c>
      <c r="I437" t="s">
        <v>102</v>
      </c>
      <c r="J437">
        <v>13</v>
      </c>
    </row>
    <row r="438" spans="1:10">
      <c r="A438">
        <v>2020</v>
      </c>
      <c r="B438" t="s">
        <v>25</v>
      </c>
      <c r="C438">
        <v>27</v>
      </c>
      <c r="D438" t="s">
        <v>81</v>
      </c>
      <c r="E438">
        <v>28</v>
      </c>
      <c r="F438" t="s">
        <v>38</v>
      </c>
      <c r="G438">
        <v>1</v>
      </c>
      <c r="H438">
        <v>2</v>
      </c>
      <c r="I438" t="s">
        <v>101</v>
      </c>
      <c r="J438">
        <v>85</v>
      </c>
    </row>
    <row r="439" spans="1:10">
      <c r="A439">
        <v>2020</v>
      </c>
      <c r="B439" t="s">
        <v>25</v>
      </c>
      <c r="C439">
        <v>27</v>
      </c>
      <c r="D439" t="s">
        <v>81</v>
      </c>
      <c r="E439">
        <v>28</v>
      </c>
      <c r="F439" t="s">
        <v>38</v>
      </c>
      <c r="G439">
        <v>1</v>
      </c>
      <c r="H439">
        <v>2</v>
      </c>
      <c r="I439" t="s">
        <v>100</v>
      </c>
      <c r="J439">
        <v>5</v>
      </c>
    </row>
    <row r="440" spans="1:10">
      <c r="A440">
        <v>2020</v>
      </c>
      <c r="B440" t="s">
        <v>25</v>
      </c>
      <c r="C440">
        <v>27</v>
      </c>
      <c r="D440" t="s">
        <v>81</v>
      </c>
      <c r="E440">
        <v>28</v>
      </c>
      <c r="F440" t="s">
        <v>38</v>
      </c>
      <c r="G440">
        <v>1</v>
      </c>
      <c r="H440">
        <v>2</v>
      </c>
      <c r="I440" t="s">
        <v>102</v>
      </c>
      <c r="J440">
        <v>10</v>
      </c>
    </row>
    <row r="441" spans="1:10">
      <c r="A441">
        <v>2020</v>
      </c>
      <c r="B441" t="s">
        <v>25</v>
      </c>
      <c r="C441">
        <v>27</v>
      </c>
      <c r="D441" t="s">
        <v>81</v>
      </c>
      <c r="E441">
        <v>28</v>
      </c>
      <c r="F441" t="s">
        <v>38</v>
      </c>
      <c r="G441">
        <v>1</v>
      </c>
      <c r="H441">
        <v>3</v>
      </c>
      <c r="I441" t="s">
        <v>102</v>
      </c>
      <c r="J441">
        <v>20</v>
      </c>
    </row>
    <row r="442" spans="1:10">
      <c r="A442">
        <v>2020</v>
      </c>
      <c r="B442" t="s">
        <v>25</v>
      </c>
      <c r="C442">
        <v>27</v>
      </c>
      <c r="D442" t="s">
        <v>81</v>
      </c>
      <c r="E442">
        <v>28</v>
      </c>
      <c r="F442" t="s">
        <v>38</v>
      </c>
      <c r="G442">
        <v>1</v>
      </c>
      <c r="H442">
        <v>3</v>
      </c>
      <c r="I442" t="s">
        <v>101</v>
      </c>
      <c r="J442">
        <v>60</v>
      </c>
    </row>
    <row r="443" spans="1:10">
      <c r="A443">
        <v>2020</v>
      </c>
      <c r="B443" t="s">
        <v>25</v>
      </c>
      <c r="C443">
        <v>27</v>
      </c>
      <c r="D443" t="s">
        <v>81</v>
      </c>
      <c r="E443">
        <v>28</v>
      </c>
      <c r="F443" t="s">
        <v>38</v>
      </c>
      <c r="G443">
        <v>1</v>
      </c>
      <c r="H443">
        <v>3</v>
      </c>
      <c r="I443" t="s">
        <v>103</v>
      </c>
      <c r="J443">
        <v>20</v>
      </c>
    </row>
    <row r="444" spans="1:10">
      <c r="A444">
        <v>2020</v>
      </c>
      <c r="B444" t="s">
        <v>25</v>
      </c>
      <c r="C444">
        <v>27</v>
      </c>
      <c r="D444" t="s">
        <v>81</v>
      </c>
      <c r="E444">
        <v>28</v>
      </c>
      <c r="F444" t="s">
        <v>38</v>
      </c>
      <c r="G444">
        <v>1</v>
      </c>
      <c r="H444">
        <v>4</v>
      </c>
      <c r="I444" t="s">
        <v>100</v>
      </c>
      <c r="J444">
        <v>30</v>
      </c>
    </row>
    <row r="445" spans="1:10">
      <c r="A445">
        <v>2020</v>
      </c>
      <c r="B445" t="s">
        <v>25</v>
      </c>
      <c r="C445">
        <v>27</v>
      </c>
      <c r="D445" t="s">
        <v>81</v>
      </c>
      <c r="E445">
        <v>28</v>
      </c>
      <c r="F445" t="s">
        <v>38</v>
      </c>
      <c r="G445">
        <v>1</v>
      </c>
      <c r="H445">
        <v>4</v>
      </c>
      <c r="I445" t="s">
        <v>103</v>
      </c>
      <c r="J445">
        <v>10</v>
      </c>
    </row>
    <row r="446" spans="1:10">
      <c r="A446">
        <v>2020</v>
      </c>
      <c r="B446" t="s">
        <v>25</v>
      </c>
      <c r="C446">
        <v>27</v>
      </c>
      <c r="D446" t="s">
        <v>81</v>
      </c>
      <c r="E446">
        <v>28</v>
      </c>
      <c r="F446" t="s">
        <v>38</v>
      </c>
      <c r="G446">
        <v>1</v>
      </c>
      <c r="H446">
        <v>4</v>
      </c>
      <c r="I446" t="s">
        <v>101</v>
      </c>
      <c r="J446">
        <v>61</v>
      </c>
    </row>
    <row r="447" spans="1:10">
      <c r="A447">
        <v>2020</v>
      </c>
      <c r="B447" t="s">
        <v>25</v>
      </c>
      <c r="C447">
        <v>27</v>
      </c>
      <c r="D447" t="s">
        <v>81</v>
      </c>
      <c r="E447">
        <v>28</v>
      </c>
      <c r="F447" t="s">
        <v>38</v>
      </c>
      <c r="G447">
        <v>1</v>
      </c>
      <c r="H447">
        <v>5</v>
      </c>
      <c r="I447" t="s">
        <v>99</v>
      </c>
      <c r="J447">
        <v>2</v>
      </c>
    </row>
    <row r="448" spans="1:10">
      <c r="A448">
        <v>2020</v>
      </c>
      <c r="B448" t="s">
        <v>25</v>
      </c>
      <c r="C448">
        <v>27</v>
      </c>
      <c r="D448" t="s">
        <v>81</v>
      </c>
      <c r="E448">
        <v>28</v>
      </c>
      <c r="F448" t="s">
        <v>38</v>
      </c>
      <c r="G448">
        <v>1</v>
      </c>
      <c r="H448">
        <v>5</v>
      </c>
      <c r="I448" t="s">
        <v>100</v>
      </c>
      <c r="J448">
        <v>10</v>
      </c>
    </row>
    <row r="449" spans="1:10">
      <c r="A449">
        <v>2020</v>
      </c>
      <c r="B449" t="s">
        <v>25</v>
      </c>
      <c r="C449">
        <v>27</v>
      </c>
      <c r="D449" t="s">
        <v>81</v>
      </c>
      <c r="E449">
        <v>28</v>
      </c>
      <c r="F449" t="s">
        <v>38</v>
      </c>
      <c r="G449">
        <v>1</v>
      </c>
      <c r="H449">
        <v>5</v>
      </c>
      <c r="I449" t="s">
        <v>102</v>
      </c>
      <c r="J449">
        <v>40</v>
      </c>
    </row>
    <row r="450" spans="1:10">
      <c r="A450">
        <v>2020</v>
      </c>
      <c r="B450" t="s">
        <v>25</v>
      </c>
      <c r="C450">
        <v>27</v>
      </c>
      <c r="D450" t="s">
        <v>81</v>
      </c>
      <c r="E450">
        <v>28</v>
      </c>
      <c r="F450" t="s">
        <v>38</v>
      </c>
      <c r="G450">
        <v>1</v>
      </c>
      <c r="H450">
        <v>5</v>
      </c>
      <c r="I450" t="s">
        <v>101</v>
      </c>
      <c r="J450">
        <v>47</v>
      </c>
    </row>
    <row r="451" spans="1:10">
      <c r="A451">
        <v>2020</v>
      </c>
      <c r="B451" t="s">
        <v>25</v>
      </c>
      <c r="C451">
        <v>27</v>
      </c>
      <c r="D451" t="s">
        <v>81</v>
      </c>
      <c r="E451">
        <v>28</v>
      </c>
      <c r="F451" t="s">
        <v>38</v>
      </c>
      <c r="G451">
        <v>2</v>
      </c>
      <c r="H451">
        <v>1</v>
      </c>
      <c r="I451" t="s">
        <v>100</v>
      </c>
      <c r="J451">
        <v>25</v>
      </c>
    </row>
    <row r="452" spans="1:10">
      <c r="A452">
        <v>2020</v>
      </c>
      <c r="B452" t="s">
        <v>25</v>
      </c>
      <c r="C452">
        <v>27</v>
      </c>
      <c r="D452" t="s">
        <v>81</v>
      </c>
      <c r="E452">
        <v>28</v>
      </c>
      <c r="F452" t="s">
        <v>38</v>
      </c>
      <c r="G452">
        <v>2</v>
      </c>
      <c r="H452">
        <v>1</v>
      </c>
      <c r="I452" t="s">
        <v>103</v>
      </c>
      <c r="J452">
        <v>5</v>
      </c>
    </row>
    <row r="453" spans="1:10">
      <c r="A453">
        <v>2020</v>
      </c>
      <c r="B453" t="s">
        <v>25</v>
      </c>
      <c r="C453">
        <v>27</v>
      </c>
      <c r="D453" t="s">
        <v>81</v>
      </c>
      <c r="E453">
        <v>28</v>
      </c>
      <c r="F453" t="s">
        <v>38</v>
      </c>
      <c r="G453">
        <v>2</v>
      </c>
      <c r="H453">
        <v>1</v>
      </c>
      <c r="I453" t="s">
        <v>101</v>
      </c>
      <c r="J453">
        <v>70</v>
      </c>
    </row>
    <row r="454" spans="1:10">
      <c r="A454">
        <v>2020</v>
      </c>
      <c r="B454" t="s">
        <v>25</v>
      </c>
      <c r="C454">
        <v>27</v>
      </c>
      <c r="D454" t="s">
        <v>81</v>
      </c>
      <c r="E454">
        <v>28</v>
      </c>
      <c r="F454" t="s">
        <v>38</v>
      </c>
      <c r="G454">
        <v>2</v>
      </c>
      <c r="H454">
        <v>2</v>
      </c>
      <c r="I454" t="s">
        <v>103</v>
      </c>
      <c r="J454">
        <v>25</v>
      </c>
    </row>
    <row r="455" spans="1:10">
      <c r="A455">
        <v>2020</v>
      </c>
      <c r="B455" t="s">
        <v>25</v>
      </c>
      <c r="C455">
        <v>27</v>
      </c>
      <c r="D455" t="s">
        <v>81</v>
      </c>
      <c r="E455">
        <v>28</v>
      </c>
      <c r="F455" t="s">
        <v>38</v>
      </c>
      <c r="G455">
        <v>2</v>
      </c>
      <c r="H455">
        <v>2</v>
      </c>
      <c r="I455" t="s">
        <v>101</v>
      </c>
      <c r="J455">
        <v>60</v>
      </c>
    </row>
    <row r="456" spans="1:10">
      <c r="A456">
        <v>2020</v>
      </c>
      <c r="B456" t="s">
        <v>25</v>
      </c>
      <c r="C456">
        <v>27</v>
      </c>
      <c r="D456" t="s">
        <v>81</v>
      </c>
      <c r="E456">
        <v>28</v>
      </c>
      <c r="F456" t="s">
        <v>38</v>
      </c>
      <c r="G456">
        <v>2</v>
      </c>
      <c r="H456">
        <v>2</v>
      </c>
      <c r="I456" t="s">
        <v>102</v>
      </c>
      <c r="J456">
        <v>5</v>
      </c>
    </row>
    <row r="457" spans="1:10">
      <c r="A457">
        <v>2020</v>
      </c>
      <c r="B457" t="s">
        <v>25</v>
      </c>
      <c r="C457">
        <v>27</v>
      </c>
      <c r="D457" t="s">
        <v>81</v>
      </c>
      <c r="E457">
        <v>28</v>
      </c>
      <c r="F457" t="s">
        <v>38</v>
      </c>
      <c r="G457">
        <v>2</v>
      </c>
      <c r="H457">
        <v>3</v>
      </c>
      <c r="I457" t="s">
        <v>100</v>
      </c>
      <c r="J457">
        <v>5</v>
      </c>
    </row>
    <row r="458" spans="1:10">
      <c r="A458">
        <v>2020</v>
      </c>
      <c r="B458" t="s">
        <v>25</v>
      </c>
      <c r="C458">
        <v>27</v>
      </c>
      <c r="D458" t="s">
        <v>81</v>
      </c>
      <c r="E458">
        <v>28</v>
      </c>
      <c r="F458" t="s">
        <v>38</v>
      </c>
      <c r="G458">
        <v>2</v>
      </c>
      <c r="H458">
        <v>3</v>
      </c>
      <c r="I458" t="s">
        <v>103</v>
      </c>
      <c r="J458">
        <v>15</v>
      </c>
    </row>
    <row r="459" spans="1:10">
      <c r="A459">
        <v>2020</v>
      </c>
      <c r="B459" t="s">
        <v>25</v>
      </c>
      <c r="C459">
        <v>27</v>
      </c>
      <c r="D459" t="s">
        <v>81</v>
      </c>
      <c r="E459">
        <v>28</v>
      </c>
      <c r="F459" t="s">
        <v>38</v>
      </c>
      <c r="G459">
        <v>2</v>
      </c>
      <c r="H459">
        <v>3</v>
      </c>
      <c r="I459" t="s">
        <v>102</v>
      </c>
      <c r="J459">
        <v>10</v>
      </c>
    </row>
    <row r="460" spans="1:10">
      <c r="A460">
        <v>2020</v>
      </c>
      <c r="B460" t="s">
        <v>25</v>
      </c>
      <c r="C460">
        <v>27</v>
      </c>
      <c r="D460" t="s">
        <v>81</v>
      </c>
      <c r="E460">
        <v>28</v>
      </c>
      <c r="F460" t="s">
        <v>38</v>
      </c>
      <c r="G460">
        <v>2</v>
      </c>
      <c r="H460">
        <v>3</v>
      </c>
      <c r="I460" t="s">
        <v>101</v>
      </c>
      <c r="J460">
        <v>70</v>
      </c>
    </row>
    <row r="461" spans="1:10">
      <c r="A461">
        <v>2020</v>
      </c>
      <c r="B461" t="s">
        <v>25</v>
      </c>
      <c r="C461">
        <v>27</v>
      </c>
      <c r="D461" t="s">
        <v>81</v>
      </c>
      <c r="E461">
        <v>28</v>
      </c>
      <c r="F461" t="s">
        <v>38</v>
      </c>
      <c r="G461">
        <v>2</v>
      </c>
      <c r="H461">
        <v>4</v>
      </c>
      <c r="I461" t="s">
        <v>104</v>
      </c>
      <c r="J461">
        <v>5</v>
      </c>
    </row>
    <row r="462" spans="1:10">
      <c r="A462">
        <v>2020</v>
      </c>
      <c r="B462" t="s">
        <v>25</v>
      </c>
      <c r="C462">
        <v>27</v>
      </c>
      <c r="D462" t="s">
        <v>81</v>
      </c>
      <c r="E462">
        <v>28</v>
      </c>
      <c r="F462" t="s">
        <v>38</v>
      </c>
      <c r="G462">
        <v>2</v>
      </c>
      <c r="H462">
        <v>4</v>
      </c>
      <c r="I462" t="s">
        <v>100</v>
      </c>
      <c r="J462">
        <v>10</v>
      </c>
    </row>
    <row r="463" spans="1:10">
      <c r="A463">
        <v>2020</v>
      </c>
      <c r="B463" t="s">
        <v>25</v>
      </c>
      <c r="C463">
        <v>27</v>
      </c>
      <c r="D463" t="s">
        <v>81</v>
      </c>
      <c r="E463">
        <v>28</v>
      </c>
      <c r="F463" t="s">
        <v>38</v>
      </c>
      <c r="G463">
        <v>2</v>
      </c>
      <c r="H463">
        <v>4</v>
      </c>
      <c r="I463" t="s">
        <v>103</v>
      </c>
      <c r="J463">
        <v>5</v>
      </c>
    </row>
    <row r="464" spans="1:10">
      <c r="A464">
        <v>2020</v>
      </c>
      <c r="B464" t="s">
        <v>25</v>
      </c>
      <c r="C464">
        <v>27</v>
      </c>
      <c r="D464" t="s">
        <v>81</v>
      </c>
      <c r="E464">
        <v>28</v>
      </c>
      <c r="F464" t="s">
        <v>38</v>
      </c>
      <c r="G464">
        <v>2</v>
      </c>
      <c r="H464">
        <v>4</v>
      </c>
      <c r="I464" t="s">
        <v>101</v>
      </c>
      <c r="J464">
        <v>80</v>
      </c>
    </row>
    <row r="465" spans="1:10">
      <c r="A465">
        <v>2020</v>
      </c>
      <c r="B465" t="s">
        <v>25</v>
      </c>
      <c r="C465">
        <v>27</v>
      </c>
      <c r="D465" t="s">
        <v>81</v>
      </c>
      <c r="E465">
        <v>28</v>
      </c>
      <c r="F465" t="s">
        <v>38</v>
      </c>
      <c r="G465">
        <v>2</v>
      </c>
      <c r="H465">
        <v>5</v>
      </c>
      <c r="I465" t="s">
        <v>100</v>
      </c>
      <c r="J465">
        <v>10</v>
      </c>
    </row>
    <row r="466" spans="1:10">
      <c r="A466">
        <v>2020</v>
      </c>
      <c r="B466" t="s">
        <v>25</v>
      </c>
      <c r="C466">
        <v>27</v>
      </c>
      <c r="D466" t="s">
        <v>81</v>
      </c>
      <c r="E466">
        <v>28</v>
      </c>
      <c r="F466" t="s">
        <v>38</v>
      </c>
      <c r="G466">
        <v>2</v>
      </c>
      <c r="H466">
        <v>5</v>
      </c>
      <c r="I466" t="s">
        <v>104</v>
      </c>
      <c r="J466">
        <v>15</v>
      </c>
    </row>
    <row r="467" spans="1:10">
      <c r="A467">
        <v>2020</v>
      </c>
      <c r="B467" t="s">
        <v>25</v>
      </c>
      <c r="C467">
        <v>27</v>
      </c>
      <c r="D467" t="s">
        <v>81</v>
      </c>
      <c r="E467">
        <v>28</v>
      </c>
      <c r="F467" t="s">
        <v>38</v>
      </c>
      <c r="G467">
        <v>2</v>
      </c>
      <c r="H467">
        <v>5</v>
      </c>
      <c r="I467" t="s">
        <v>101</v>
      </c>
      <c r="J467">
        <v>40</v>
      </c>
    </row>
    <row r="468" spans="1:10">
      <c r="A468">
        <v>2020</v>
      </c>
      <c r="B468" t="s">
        <v>25</v>
      </c>
      <c r="C468">
        <v>27</v>
      </c>
      <c r="D468" t="s">
        <v>81</v>
      </c>
      <c r="E468">
        <v>28</v>
      </c>
      <c r="F468" t="s">
        <v>38</v>
      </c>
      <c r="G468">
        <v>2</v>
      </c>
      <c r="H468">
        <v>5</v>
      </c>
      <c r="I468" t="s">
        <v>102</v>
      </c>
      <c r="J468">
        <v>45</v>
      </c>
    </row>
    <row r="469" spans="1:10">
      <c r="A469">
        <v>2020</v>
      </c>
      <c r="B469" t="s">
        <v>25</v>
      </c>
      <c r="C469">
        <v>27</v>
      </c>
      <c r="D469" t="s">
        <v>81</v>
      </c>
      <c r="E469">
        <v>25</v>
      </c>
      <c r="F469" t="s">
        <v>27</v>
      </c>
      <c r="G469">
        <v>1</v>
      </c>
      <c r="H469">
        <v>1</v>
      </c>
      <c r="I469" t="s">
        <v>94</v>
      </c>
      <c r="J469">
        <v>5</v>
      </c>
    </row>
    <row r="470" spans="1:10">
      <c r="A470">
        <v>2020</v>
      </c>
      <c r="B470" t="s">
        <v>25</v>
      </c>
      <c r="C470">
        <v>27</v>
      </c>
      <c r="D470" t="s">
        <v>81</v>
      </c>
      <c r="E470">
        <v>25</v>
      </c>
      <c r="F470" t="s">
        <v>27</v>
      </c>
      <c r="G470">
        <v>1</v>
      </c>
      <c r="H470">
        <v>1</v>
      </c>
      <c r="I470" t="s">
        <v>103</v>
      </c>
      <c r="J470">
        <v>20</v>
      </c>
    </row>
    <row r="471" spans="1:10">
      <c r="A471">
        <v>2020</v>
      </c>
      <c r="B471" t="s">
        <v>25</v>
      </c>
      <c r="C471">
        <v>27</v>
      </c>
      <c r="D471" t="s">
        <v>81</v>
      </c>
      <c r="E471">
        <v>25</v>
      </c>
      <c r="F471" t="s">
        <v>27</v>
      </c>
      <c r="G471">
        <v>1</v>
      </c>
      <c r="H471">
        <v>1</v>
      </c>
      <c r="I471" t="s">
        <v>102</v>
      </c>
      <c r="J471">
        <v>20</v>
      </c>
    </row>
    <row r="472" spans="1:10">
      <c r="A472">
        <v>2020</v>
      </c>
      <c r="B472" t="s">
        <v>25</v>
      </c>
      <c r="C472">
        <v>27</v>
      </c>
      <c r="D472" t="s">
        <v>81</v>
      </c>
      <c r="E472">
        <v>25</v>
      </c>
      <c r="F472" t="s">
        <v>27</v>
      </c>
      <c r="G472">
        <v>1</v>
      </c>
      <c r="H472">
        <v>1</v>
      </c>
      <c r="I472" t="s">
        <v>101</v>
      </c>
      <c r="J472">
        <v>65</v>
      </c>
    </row>
    <row r="473" spans="1:10">
      <c r="A473">
        <v>2020</v>
      </c>
      <c r="B473" t="s">
        <v>25</v>
      </c>
      <c r="C473">
        <v>27</v>
      </c>
      <c r="D473" t="s">
        <v>81</v>
      </c>
      <c r="E473">
        <v>25</v>
      </c>
      <c r="F473" t="s">
        <v>27</v>
      </c>
      <c r="G473">
        <v>1</v>
      </c>
      <c r="H473">
        <v>2</v>
      </c>
      <c r="I473" t="s">
        <v>94</v>
      </c>
      <c r="J473">
        <v>5</v>
      </c>
    </row>
    <row r="474" spans="1:10">
      <c r="A474">
        <v>2020</v>
      </c>
      <c r="B474" t="s">
        <v>25</v>
      </c>
      <c r="C474">
        <v>27</v>
      </c>
      <c r="D474" t="s">
        <v>81</v>
      </c>
      <c r="E474">
        <v>25</v>
      </c>
      <c r="F474" t="s">
        <v>27</v>
      </c>
      <c r="G474">
        <v>1</v>
      </c>
      <c r="H474">
        <v>2</v>
      </c>
      <c r="I474" t="s">
        <v>103</v>
      </c>
      <c r="J474">
        <v>30</v>
      </c>
    </row>
    <row r="475" spans="1:10">
      <c r="A475">
        <v>2020</v>
      </c>
      <c r="B475" t="s">
        <v>25</v>
      </c>
      <c r="C475">
        <v>27</v>
      </c>
      <c r="D475" t="s">
        <v>81</v>
      </c>
      <c r="E475">
        <v>25</v>
      </c>
      <c r="F475" t="s">
        <v>27</v>
      </c>
      <c r="G475">
        <v>1</v>
      </c>
      <c r="H475">
        <v>2</v>
      </c>
      <c r="I475" t="s">
        <v>101</v>
      </c>
      <c r="J475">
        <v>65</v>
      </c>
    </row>
    <row r="476" spans="1:10">
      <c r="A476">
        <v>2020</v>
      </c>
      <c r="B476" t="s">
        <v>25</v>
      </c>
      <c r="C476">
        <v>27</v>
      </c>
      <c r="D476" t="s">
        <v>81</v>
      </c>
      <c r="E476">
        <v>25</v>
      </c>
      <c r="F476" t="s">
        <v>27</v>
      </c>
      <c r="G476">
        <v>1</v>
      </c>
      <c r="H476">
        <v>3</v>
      </c>
      <c r="I476" t="s">
        <v>94</v>
      </c>
      <c r="J476">
        <v>5</v>
      </c>
    </row>
    <row r="477" spans="1:10">
      <c r="A477">
        <v>2020</v>
      </c>
      <c r="B477" t="s">
        <v>25</v>
      </c>
      <c r="C477">
        <v>27</v>
      </c>
      <c r="D477" t="s">
        <v>81</v>
      </c>
      <c r="E477">
        <v>25</v>
      </c>
      <c r="F477" t="s">
        <v>27</v>
      </c>
      <c r="G477">
        <v>1</v>
      </c>
      <c r="H477">
        <v>3</v>
      </c>
      <c r="I477" t="s">
        <v>101</v>
      </c>
      <c r="J477">
        <v>5</v>
      </c>
    </row>
    <row r="478" spans="1:10">
      <c r="A478">
        <v>2020</v>
      </c>
      <c r="B478" t="s">
        <v>25</v>
      </c>
      <c r="C478">
        <v>27</v>
      </c>
      <c r="D478" t="s">
        <v>81</v>
      </c>
      <c r="E478">
        <v>25</v>
      </c>
      <c r="F478" t="s">
        <v>27</v>
      </c>
      <c r="G478">
        <v>1</v>
      </c>
      <c r="H478">
        <v>3</v>
      </c>
      <c r="I478" t="s">
        <v>103</v>
      </c>
      <c r="J478">
        <v>90</v>
      </c>
    </row>
    <row r="479" spans="1:10">
      <c r="A479">
        <v>2020</v>
      </c>
      <c r="B479" t="s">
        <v>25</v>
      </c>
      <c r="C479">
        <v>27</v>
      </c>
      <c r="D479" t="s">
        <v>81</v>
      </c>
      <c r="E479">
        <v>25</v>
      </c>
      <c r="F479" t="s">
        <v>27</v>
      </c>
      <c r="G479">
        <v>1</v>
      </c>
      <c r="H479">
        <v>4</v>
      </c>
      <c r="I479" t="s">
        <v>94</v>
      </c>
      <c r="J479">
        <v>15</v>
      </c>
    </row>
    <row r="480" spans="1:10">
      <c r="A480">
        <v>2020</v>
      </c>
      <c r="B480" t="s">
        <v>25</v>
      </c>
      <c r="C480">
        <v>27</v>
      </c>
      <c r="D480" t="s">
        <v>81</v>
      </c>
      <c r="E480">
        <v>25</v>
      </c>
      <c r="F480" t="s">
        <v>27</v>
      </c>
      <c r="G480">
        <v>1</v>
      </c>
      <c r="H480">
        <v>4</v>
      </c>
      <c r="I480" t="s">
        <v>101</v>
      </c>
      <c r="J480">
        <v>40</v>
      </c>
    </row>
    <row r="481" spans="1:10">
      <c r="A481">
        <v>2020</v>
      </c>
      <c r="B481" t="s">
        <v>25</v>
      </c>
      <c r="C481">
        <v>27</v>
      </c>
      <c r="D481" t="s">
        <v>81</v>
      </c>
      <c r="E481">
        <v>25</v>
      </c>
      <c r="F481" t="s">
        <v>27</v>
      </c>
      <c r="G481">
        <v>1</v>
      </c>
      <c r="H481">
        <v>4</v>
      </c>
      <c r="I481" t="s">
        <v>103</v>
      </c>
      <c r="J481">
        <v>45</v>
      </c>
    </row>
    <row r="482" spans="1:10">
      <c r="A482">
        <v>2020</v>
      </c>
      <c r="B482" t="s">
        <v>25</v>
      </c>
      <c r="C482">
        <v>27</v>
      </c>
      <c r="D482" t="s">
        <v>81</v>
      </c>
      <c r="E482">
        <v>25</v>
      </c>
      <c r="F482" t="s">
        <v>27</v>
      </c>
      <c r="G482">
        <v>1</v>
      </c>
      <c r="H482">
        <v>5</v>
      </c>
      <c r="I482" t="s">
        <v>94</v>
      </c>
      <c r="J482">
        <v>15</v>
      </c>
    </row>
    <row r="483" spans="1:10">
      <c r="A483">
        <v>2020</v>
      </c>
      <c r="B483" t="s">
        <v>25</v>
      </c>
      <c r="C483">
        <v>27</v>
      </c>
      <c r="D483" t="s">
        <v>81</v>
      </c>
      <c r="E483">
        <v>25</v>
      </c>
      <c r="F483" t="s">
        <v>27</v>
      </c>
      <c r="G483">
        <v>1</v>
      </c>
      <c r="H483">
        <v>5</v>
      </c>
      <c r="I483" t="s">
        <v>96</v>
      </c>
      <c r="J483">
        <v>5</v>
      </c>
    </row>
    <row r="484" spans="1:10">
      <c r="A484">
        <v>2020</v>
      </c>
      <c r="B484" t="s">
        <v>25</v>
      </c>
      <c r="C484">
        <v>27</v>
      </c>
      <c r="D484" t="s">
        <v>81</v>
      </c>
      <c r="E484">
        <v>25</v>
      </c>
      <c r="F484" t="s">
        <v>27</v>
      </c>
      <c r="G484">
        <v>1</v>
      </c>
      <c r="H484">
        <v>5</v>
      </c>
      <c r="I484" t="s">
        <v>102</v>
      </c>
      <c r="J484">
        <v>10</v>
      </c>
    </row>
    <row r="485" spans="1:10">
      <c r="A485">
        <v>2020</v>
      </c>
      <c r="B485" t="s">
        <v>25</v>
      </c>
      <c r="C485">
        <v>27</v>
      </c>
      <c r="D485" t="s">
        <v>81</v>
      </c>
      <c r="E485">
        <v>25</v>
      </c>
      <c r="F485" t="s">
        <v>27</v>
      </c>
      <c r="G485">
        <v>1</v>
      </c>
      <c r="H485">
        <v>5</v>
      </c>
      <c r="I485" t="s">
        <v>103</v>
      </c>
      <c r="J485">
        <v>10</v>
      </c>
    </row>
    <row r="486" spans="1:10">
      <c r="A486">
        <v>2020</v>
      </c>
      <c r="B486" t="s">
        <v>25</v>
      </c>
      <c r="C486">
        <v>27</v>
      </c>
      <c r="D486" t="s">
        <v>81</v>
      </c>
      <c r="E486">
        <v>25</v>
      </c>
      <c r="F486" t="s">
        <v>27</v>
      </c>
      <c r="G486">
        <v>1</v>
      </c>
      <c r="H486">
        <v>5</v>
      </c>
      <c r="I486" t="s">
        <v>101</v>
      </c>
      <c r="J486">
        <v>60</v>
      </c>
    </row>
    <row r="487" spans="1:10">
      <c r="A487">
        <v>2020</v>
      </c>
      <c r="B487" t="s">
        <v>25</v>
      </c>
      <c r="C487">
        <v>27</v>
      </c>
      <c r="D487" t="s">
        <v>81</v>
      </c>
      <c r="E487">
        <v>28</v>
      </c>
      <c r="F487" t="s">
        <v>27</v>
      </c>
      <c r="G487">
        <v>2</v>
      </c>
      <c r="H487">
        <v>1</v>
      </c>
      <c r="I487" t="s">
        <v>94</v>
      </c>
      <c r="J487">
        <v>75</v>
      </c>
    </row>
    <row r="488" spans="1:10">
      <c r="A488">
        <v>2020</v>
      </c>
      <c r="B488" t="s">
        <v>25</v>
      </c>
      <c r="C488">
        <v>27</v>
      </c>
      <c r="D488" t="s">
        <v>81</v>
      </c>
      <c r="E488">
        <v>28</v>
      </c>
      <c r="F488" t="s">
        <v>27</v>
      </c>
      <c r="G488">
        <v>2</v>
      </c>
      <c r="H488">
        <v>1</v>
      </c>
      <c r="I488" t="s">
        <v>102</v>
      </c>
      <c r="J488">
        <v>15</v>
      </c>
    </row>
    <row r="489" spans="1:10">
      <c r="A489">
        <v>2020</v>
      </c>
      <c r="B489" t="s">
        <v>25</v>
      </c>
      <c r="C489">
        <v>27</v>
      </c>
      <c r="D489" t="s">
        <v>81</v>
      </c>
      <c r="E489">
        <v>28</v>
      </c>
      <c r="F489" t="s">
        <v>27</v>
      </c>
      <c r="G489">
        <v>2</v>
      </c>
      <c r="H489">
        <v>1</v>
      </c>
      <c r="I489" t="s">
        <v>101</v>
      </c>
      <c r="J489">
        <v>10</v>
      </c>
    </row>
    <row r="490" spans="1:10">
      <c r="A490">
        <v>2020</v>
      </c>
      <c r="B490" t="s">
        <v>25</v>
      </c>
      <c r="C490">
        <v>27</v>
      </c>
      <c r="D490" t="s">
        <v>81</v>
      </c>
      <c r="E490">
        <v>28</v>
      </c>
      <c r="F490" t="s">
        <v>27</v>
      </c>
      <c r="G490">
        <v>2</v>
      </c>
      <c r="H490">
        <v>1</v>
      </c>
      <c r="I490" t="s">
        <v>96</v>
      </c>
      <c r="J490">
        <v>5</v>
      </c>
    </row>
    <row r="491" spans="1:10">
      <c r="A491">
        <v>2020</v>
      </c>
      <c r="B491" t="s">
        <v>25</v>
      </c>
      <c r="C491">
        <v>27</v>
      </c>
      <c r="D491" t="s">
        <v>81</v>
      </c>
      <c r="E491">
        <v>28</v>
      </c>
      <c r="F491" t="s">
        <v>27</v>
      </c>
      <c r="G491">
        <v>2</v>
      </c>
      <c r="H491">
        <v>2</v>
      </c>
      <c r="I491" t="s">
        <v>94</v>
      </c>
      <c r="J491">
        <v>35</v>
      </c>
    </row>
    <row r="492" spans="1:10">
      <c r="A492">
        <v>2020</v>
      </c>
      <c r="B492" t="s">
        <v>25</v>
      </c>
      <c r="C492">
        <v>27</v>
      </c>
      <c r="D492" t="s">
        <v>81</v>
      </c>
      <c r="E492">
        <v>28</v>
      </c>
      <c r="F492" t="s">
        <v>27</v>
      </c>
      <c r="G492">
        <v>2</v>
      </c>
      <c r="H492">
        <v>2</v>
      </c>
      <c r="I492" t="s">
        <v>101</v>
      </c>
      <c r="J492">
        <v>45</v>
      </c>
    </row>
    <row r="493" spans="1:10">
      <c r="A493">
        <v>2020</v>
      </c>
      <c r="B493" t="s">
        <v>25</v>
      </c>
      <c r="C493">
        <v>27</v>
      </c>
      <c r="D493" t="s">
        <v>81</v>
      </c>
      <c r="E493">
        <v>28</v>
      </c>
      <c r="F493" t="s">
        <v>27</v>
      </c>
      <c r="G493">
        <v>2</v>
      </c>
      <c r="H493">
        <v>2</v>
      </c>
      <c r="I493" t="s">
        <v>102</v>
      </c>
      <c r="J493">
        <v>15</v>
      </c>
    </row>
    <row r="494" spans="1:10">
      <c r="A494">
        <v>2020</v>
      </c>
      <c r="B494" t="s">
        <v>25</v>
      </c>
      <c r="C494">
        <v>27</v>
      </c>
      <c r="D494" t="s">
        <v>81</v>
      </c>
      <c r="E494">
        <v>28</v>
      </c>
      <c r="F494" t="s">
        <v>27</v>
      </c>
      <c r="G494">
        <v>2</v>
      </c>
      <c r="H494">
        <v>2</v>
      </c>
      <c r="I494" t="s">
        <v>103</v>
      </c>
      <c r="J494">
        <v>5</v>
      </c>
    </row>
    <row r="495" spans="1:10">
      <c r="A495">
        <v>2020</v>
      </c>
      <c r="B495" t="s">
        <v>25</v>
      </c>
      <c r="C495">
        <v>27</v>
      </c>
      <c r="D495" t="s">
        <v>81</v>
      </c>
      <c r="E495">
        <v>28</v>
      </c>
      <c r="F495" t="s">
        <v>27</v>
      </c>
      <c r="G495">
        <v>2</v>
      </c>
      <c r="H495">
        <v>3</v>
      </c>
      <c r="I495" t="s">
        <v>94</v>
      </c>
      <c r="J495">
        <v>15</v>
      </c>
    </row>
    <row r="496" spans="1:10">
      <c r="A496">
        <v>2020</v>
      </c>
      <c r="B496" t="s">
        <v>25</v>
      </c>
      <c r="C496">
        <v>27</v>
      </c>
      <c r="D496" t="s">
        <v>81</v>
      </c>
      <c r="E496">
        <v>28</v>
      </c>
      <c r="F496" t="s">
        <v>27</v>
      </c>
      <c r="G496">
        <v>2</v>
      </c>
      <c r="H496">
        <v>3</v>
      </c>
      <c r="I496" t="s">
        <v>102</v>
      </c>
      <c r="J496">
        <v>30</v>
      </c>
    </row>
    <row r="497" spans="1:10">
      <c r="A497">
        <v>2020</v>
      </c>
      <c r="B497" t="s">
        <v>25</v>
      </c>
      <c r="C497">
        <v>27</v>
      </c>
      <c r="D497" t="s">
        <v>81</v>
      </c>
      <c r="E497">
        <v>28</v>
      </c>
      <c r="F497" t="s">
        <v>27</v>
      </c>
      <c r="G497">
        <v>2</v>
      </c>
      <c r="H497">
        <v>3</v>
      </c>
      <c r="I497" t="s">
        <v>96</v>
      </c>
      <c r="J497">
        <v>5</v>
      </c>
    </row>
    <row r="498" spans="1:10">
      <c r="A498">
        <v>2020</v>
      </c>
      <c r="B498" t="s">
        <v>25</v>
      </c>
      <c r="C498">
        <v>27</v>
      </c>
      <c r="D498" t="s">
        <v>81</v>
      </c>
      <c r="E498">
        <v>28</v>
      </c>
      <c r="F498" t="s">
        <v>27</v>
      </c>
      <c r="G498">
        <v>2</v>
      </c>
      <c r="H498">
        <v>3</v>
      </c>
      <c r="I498" t="s">
        <v>101</v>
      </c>
      <c r="J498">
        <v>50</v>
      </c>
    </row>
    <row r="499" spans="1:10">
      <c r="A499">
        <v>2020</v>
      </c>
      <c r="B499" t="s">
        <v>25</v>
      </c>
      <c r="C499">
        <v>27</v>
      </c>
      <c r="D499" t="s">
        <v>81</v>
      </c>
      <c r="E499">
        <v>28</v>
      </c>
      <c r="F499" t="s">
        <v>27</v>
      </c>
      <c r="G499">
        <v>2</v>
      </c>
      <c r="H499">
        <v>4</v>
      </c>
      <c r="I499" t="s">
        <v>94</v>
      </c>
      <c r="J499">
        <v>5</v>
      </c>
    </row>
    <row r="500" spans="1:10">
      <c r="A500">
        <v>2020</v>
      </c>
      <c r="B500" t="s">
        <v>25</v>
      </c>
      <c r="C500">
        <v>27</v>
      </c>
      <c r="D500" t="s">
        <v>81</v>
      </c>
      <c r="E500">
        <v>28</v>
      </c>
      <c r="F500" t="s">
        <v>27</v>
      </c>
      <c r="G500">
        <v>2</v>
      </c>
      <c r="H500">
        <v>4</v>
      </c>
      <c r="I500" t="s">
        <v>102</v>
      </c>
      <c r="J500">
        <v>40</v>
      </c>
    </row>
    <row r="501" spans="1:10">
      <c r="A501">
        <v>2020</v>
      </c>
      <c r="B501" t="s">
        <v>25</v>
      </c>
      <c r="C501">
        <v>27</v>
      </c>
      <c r="D501" t="s">
        <v>81</v>
      </c>
      <c r="E501">
        <v>28</v>
      </c>
      <c r="F501" t="s">
        <v>27</v>
      </c>
      <c r="G501">
        <v>2</v>
      </c>
      <c r="H501">
        <v>4</v>
      </c>
      <c r="I501" t="s">
        <v>101</v>
      </c>
      <c r="J501">
        <v>55</v>
      </c>
    </row>
    <row r="502" spans="1:10">
      <c r="A502">
        <v>2020</v>
      </c>
      <c r="B502" t="s">
        <v>25</v>
      </c>
      <c r="C502">
        <v>27</v>
      </c>
      <c r="D502" t="s">
        <v>81</v>
      </c>
      <c r="E502">
        <v>28</v>
      </c>
      <c r="F502" t="s">
        <v>27</v>
      </c>
      <c r="G502">
        <v>2</v>
      </c>
      <c r="H502">
        <v>5</v>
      </c>
      <c r="I502" t="s">
        <v>101</v>
      </c>
      <c r="J502">
        <v>75</v>
      </c>
    </row>
    <row r="503" spans="1:10">
      <c r="A503">
        <v>2020</v>
      </c>
      <c r="B503" t="s">
        <v>25</v>
      </c>
      <c r="C503">
        <v>27</v>
      </c>
      <c r="D503" t="s">
        <v>81</v>
      </c>
      <c r="E503">
        <v>28</v>
      </c>
      <c r="F503" t="s">
        <v>27</v>
      </c>
      <c r="G503">
        <v>2</v>
      </c>
      <c r="H503">
        <v>5</v>
      </c>
      <c r="I503" t="s">
        <v>102</v>
      </c>
      <c r="J503">
        <v>15</v>
      </c>
    </row>
    <row r="504" spans="1:10">
      <c r="A504">
        <v>2020</v>
      </c>
      <c r="B504" t="s">
        <v>25</v>
      </c>
      <c r="C504">
        <v>27</v>
      </c>
      <c r="D504" t="s">
        <v>81</v>
      </c>
      <c r="E504">
        <v>28</v>
      </c>
      <c r="F504" t="s">
        <v>27</v>
      </c>
      <c r="G504">
        <v>2</v>
      </c>
      <c r="H504">
        <v>5</v>
      </c>
      <c r="I504" t="s">
        <v>103</v>
      </c>
      <c r="J504">
        <v>10</v>
      </c>
    </row>
    <row r="505" spans="1:10">
      <c r="A505">
        <v>2020</v>
      </c>
      <c r="B505" t="s">
        <v>70</v>
      </c>
      <c r="C505">
        <v>3</v>
      </c>
      <c r="D505" t="s">
        <v>85</v>
      </c>
      <c r="E505">
        <v>30</v>
      </c>
      <c r="F505" t="s">
        <v>27</v>
      </c>
      <c r="G505">
        <v>1</v>
      </c>
      <c r="H505">
        <v>1</v>
      </c>
      <c r="I505" t="s">
        <v>94</v>
      </c>
      <c r="J505">
        <v>35</v>
      </c>
    </row>
    <row r="506" spans="1:10">
      <c r="A506">
        <v>2020</v>
      </c>
      <c r="B506" t="s">
        <v>70</v>
      </c>
      <c r="C506">
        <v>3</v>
      </c>
      <c r="D506" t="s">
        <v>85</v>
      </c>
      <c r="E506">
        <v>30</v>
      </c>
      <c r="F506" t="s">
        <v>27</v>
      </c>
      <c r="G506">
        <v>1</v>
      </c>
      <c r="H506">
        <v>1</v>
      </c>
      <c r="I506" t="s">
        <v>103</v>
      </c>
      <c r="J506">
        <v>15</v>
      </c>
    </row>
    <row r="507" spans="1:10">
      <c r="A507">
        <v>2020</v>
      </c>
      <c r="B507" t="s">
        <v>70</v>
      </c>
      <c r="C507">
        <v>3</v>
      </c>
      <c r="D507" t="s">
        <v>85</v>
      </c>
      <c r="E507">
        <v>30</v>
      </c>
      <c r="F507" t="s">
        <v>27</v>
      </c>
      <c r="G507">
        <v>1</v>
      </c>
      <c r="H507">
        <v>1</v>
      </c>
      <c r="I507" t="s">
        <v>96</v>
      </c>
      <c r="J507">
        <v>3</v>
      </c>
    </row>
    <row r="508" spans="1:10">
      <c r="A508">
        <v>2020</v>
      </c>
      <c r="B508" t="s">
        <v>70</v>
      </c>
      <c r="C508">
        <v>3</v>
      </c>
      <c r="D508" t="s">
        <v>85</v>
      </c>
      <c r="E508">
        <v>30</v>
      </c>
      <c r="F508" t="s">
        <v>27</v>
      </c>
      <c r="G508">
        <v>1</v>
      </c>
      <c r="H508">
        <v>1</v>
      </c>
      <c r="I508" t="s">
        <v>99</v>
      </c>
      <c r="J508">
        <v>2</v>
      </c>
    </row>
    <row r="509" spans="1:10">
      <c r="A509">
        <v>2020</v>
      </c>
      <c r="B509" t="s">
        <v>70</v>
      </c>
      <c r="C509">
        <v>3</v>
      </c>
      <c r="D509" t="s">
        <v>85</v>
      </c>
      <c r="E509">
        <v>30</v>
      </c>
      <c r="F509" t="s">
        <v>27</v>
      </c>
      <c r="G509">
        <v>1</v>
      </c>
      <c r="H509">
        <v>1</v>
      </c>
      <c r="I509" t="s">
        <v>101</v>
      </c>
      <c r="J509">
        <v>20</v>
      </c>
    </row>
    <row r="510" spans="1:10">
      <c r="A510">
        <v>2020</v>
      </c>
      <c r="B510" t="s">
        <v>70</v>
      </c>
      <c r="C510">
        <v>3</v>
      </c>
      <c r="D510" t="s">
        <v>85</v>
      </c>
      <c r="E510">
        <v>30</v>
      </c>
      <c r="F510" t="s">
        <v>27</v>
      </c>
      <c r="G510">
        <v>1</v>
      </c>
      <c r="H510">
        <v>1</v>
      </c>
      <c r="I510" t="s">
        <v>102</v>
      </c>
      <c r="J510">
        <v>25</v>
      </c>
    </row>
    <row r="511" spans="1:10">
      <c r="A511">
        <v>2020</v>
      </c>
      <c r="B511" t="s">
        <v>70</v>
      </c>
      <c r="C511">
        <v>3</v>
      </c>
      <c r="D511" t="s">
        <v>85</v>
      </c>
      <c r="E511">
        <v>30</v>
      </c>
      <c r="F511" t="s">
        <v>27</v>
      </c>
      <c r="G511">
        <v>1</v>
      </c>
      <c r="H511">
        <v>2</v>
      </c>
      <c r="I511" t="s">
        <v>94</v>
      </c>
      <c r="J511">
        <v>8</v>
      </c>
    </row>
    <row r="512" spans="1:10">
      <c r="A512">
        <v>2020</v>
      </c>
      <c r="B512" t="s">
        <v>70</v>
      </c>
      <c r="C512">
        <v>3</v>
      </c>
      <c r="D512" t="s">
        <v>85</v>
      </c>
      <c r="E512">
        <v>30</v>
      </c>
      <c r="F512" t="s">
        <v>27</v>
      </c>
      <c r="G512">
        <v>1</v>
      </c>
      <c r="H512">
        <v>2</v>
      </c>
      <c r="I512" t="s">
        <v>96</v>
      </c>
      <c r="J512">
        <v>12</v>
      </c>
    </row>
    <row r="513" spans="1:10">
      <c r="A513">
        <v>2020</v>
      </c>
      <c r="B513" t="s">
        <v>70</v>
      </c>
      <c r="C513">
        <v>3</v>
      </c>
      <c r="D513" t="s">
        <v>85</v>
      </c>
      <c r="E513">
        <v>30</v>
      </c>
      <c r="F513" t="s">
        <v>27</v>
      </c>
      <c r="G513">
        <v>1</v>
      </c>
      <c r="H513">
        <v>2</v>
      </c>
      <c r="I513" t="s">
        <v>103</v>
      </c>
      <c r="J513">
        <v>25</v>
      </c>
    </row>
    <row r="514" spans="1:10">
      <c r="A514">
        <v>2020</v>
      </c>
      <c r="B514" t="s">
        <v>70</v>
      </c>
      <c r="C514">
        <v>3</v>
      </c>
      <c r="D514" t="s">
        <v>85</v>
      </c>
      <c r="E514">
        <v>30</v>
      </c>
      <c r="F514" t="s">
        <v>27</v>
      </c>
      <c r="G514">
        <v>1</v>
      </c>
      <c r="H514">
        <v>2</v>
      </c>
      <c r="I514" t="s">
        <v>101</v>
      </c>
      <c r="J514">
        <v>10</v>
      </c>
    </row>
    <row r="515" spans="1:10">
      <c r="A515">
        <v>2020</v>
      </c>
      <c r="B515" t="s">
        <v>70</v>
      </c>
      <c r="C515">
        <v>3</v>
      </c>
      <c r="D515" t="s">
        <v>85</v>
      </c>
      <c r="E515">
        <v>30</v>
      </c>
      <c r="F515" t="s">
        <v>27</v>
      </c>
      <c r="G515">
        <v>1</v>
      </c>
      <c r="H515">
        <v>2</v>
      </c>
      <c r="I515" t="s">
        <v>102</v>
      </c>
      <c r="J515">
        <v>45</v>
      </c>
    </row>
    <row r="516" spans="1:10">
      <c r="A516">
        <v>2020</v>
      </c>
      <c r="B516" t="s">
        <v>70</v>
      </c>
      <c r="C516">
        <v>3</v>
      </c>
      <c r="D516" t="s">
        <v>85</v>
      </c>
      <c r="E516">
        <v>30</v>
      </c>
      <c r="F516" t="s">
        <v>27</v>
      </c>
      <c r="G516">
        <v>1</v>
      </c>
      <c r="H516">
        <v>3</v>
      </c>
      <c r="I516" t="s">
        <v>94</v>
      </c>
      <c r="J516">
        <v>3</v>
      </c>
    </row>
    <row r="517" spans="1:10">
      <c r="A517">
        <v>2020</v>
      </c>
      <c r="B517" t="s">
        <v>70</v>
      </c>
      <c r="C517">
        <v>3</v>
      </c>
      <c r="D517" t="s">
        <v>85</v>
      </c>
      <c r="E517">
        <v>30</v>
      </c>
      <c r="F517" t="s">
        <v>27</v>
      </c>
      <c r="G517">
        <v>1</v>
      </c>
      <c r="H517">
        <v>3</v>
      </c>
      <c r="I517" t="s">
        <v>101</v>
      </c>
      <c r="J517">
        <v>10</v>
      </c>
    </row>
    <row r="518" spans="1:10">
      <c r="A518">
        <v>2020</v>
      </c>
      <c r="B518" t="s">
        <v>70</v>
      </c>
      <c r="C518">
        <v>3</v>
      </c>
      <c r="D518" t="s">
        <v>85</v>
      </c>
      <c r="E518">
        <v>30</v>
      </c>
      <c r="F518" t="s">
        <v>27</v>
      </c>
      <c r="G518">
        <v>1</v>
      </c>
      <c r="H518">
        <v>3</v>
      </c>
      <c r="I518" t="s">
        <v>103</v>
      </c>
      <c r="J518">
        <v>60</v>
      </c>
    </row>
    <row r="519" spans="1:10">
      <c r="A519">
        <v>2020</v>
      </c>
      <c r="B519" t="s">
        <v>70</v>
      </c>
      <c r="C519">
        <v>3</v>
      </c>
      <c r="D519" t="s">
        <v>85</v>
      </c>
      <c r="E519">
        <v>30</v>
      </c>
      <c r="F519" t="s">
        <v>27</v>
      </c>
      <c r="G519">
        <v>1</v>
      </c>
      <c r="H519">
        <v>3</v>
      </c>
      <c r="I519" t="s">
        <v>102</v>
      </c>
      <c r="J519">
        <v>27</v>
      </c>
    </row>
    <row r="520" spans="1:10">
      <c r="A520">
        <v>2020</v>
      </c>
      <c r="B520" t="s">
        <v>70</v>
      </c>
      <c r="C520">
        <v>3</v>
      </c>
      <c r="D520" t="s">
        <v>85</v>
      </c>
      <c r="E520">
        <v>30</v>
      </c>
      <c r="F520" t="s">
        <v>27</v>
      </c>
      <c r="G520">
        <v>1</v>
      </c>
      <c r="H520">
        <v>4</v>
      </c>
      <c r="I520" t="s">
        <v>94</v>
      </c>
      <c r="J520">
        <v>3</v>
      </c>
    </row>
    <row r="521" spans="1:10">
      <c r="A521">
        <v>2020</v>
      </c>
      <c r="B521" t="s">
        <v>70</v>
      </c>
      <c r="C521">
        <v>3</v>
      </c>
      <c r="D521" t="s">
        <v>85</v>
      </c>
      <c r="E521">
        <v>30</v>
      </c>
      <c r="F521" t="s">
        <v>27</v>
      </c>
      <c r="G521">
        <v>1</v>
      </c>
      <c r="H521">
        <v>4</v>
      </c>
      <c r="I521" t="s">
        <v>96</v>
      </c>
      <c r="J521">
        <v>12</v>
      </c>
    </row>
    <row r="522" spans="1:10">
      <c r="A522">
        <v>2020</v>
      </c>
      <c r="B522" t="s">
        <v>70</v>
      </c>
      <c r="C522">
        <v>3</v>
      </c>
      <c r="D522" t="s">
        <v>85</v>
      </c>
      <c r="E522">
        <v>30</v>
      </c>
      <c r="F522" t="s">
        <v>27</v>
      </c>
      <c r="G522">
        <v>1</v>
      </c>
      <c r="H522">
        <v>4</v>
      </c>
      <c r="I522" t="s">
        <v>101</v>
      </c>
      <c r="J522">
        <v>10</v>
      </c>
    </row>
    <row r="523" spans="1:10">
      <c r="A523">
        <v>2020</v>
      </c>
      <c r="B523" t="s">
        <v>70</v>
      </c>
      <c r="C523">
        <v>3</v>
      </c>
      <c r="D523" t="s">
        <v>85</v>
      </c>
      <c r="E523">
        <v>30</v>
      </c>
      <c r="F523" t="s">
        <v>27</v>
      </c>
      <c r="G523">
        <v>1</v>
      </c>
      <c r="H523">
        <v>4</v>
      </c>
      <c r="I523" t="s">
        <v>102</v>
      </c>
      <c r="J523">
        <v>55</v>
      </c>
    </row>
    <row r="524" spans="1:10">
      <c r="A524">
        <v>2020</v>
      </c>
      <c r="B524" t="s">
        <v>70</v>
      </c>
      <c r="C524">
        <v>3</v>
      </c>
      <c r="D524" t="s">
        <v>85</v>
      </c>
      <c r="E524">
        <v>30</v>
      </c>
      <c r="F524" t="s">
        <v>27</v>
      </c>
      <c r="G524">
        <v>1</v>
      </c>
      <c r="H524">
        <v>4</v>
      </c>
      <c r="I524" t="s">
        <v>103</v>
      </c>
      <c r="J524">
        <v>20</v>
      </c>
    </row>
    <row r="525" spans="1:10">
      <c r="A525">
        <v>2020</v>
      </c>
      <c r="B525" t="s">
        <v>70</v>
      </c>
      <c r="C525">
        <v>3</v>
      </c>
      <c r="D525" t="s">
        <v>85</v>
      </c>
      <c r="E525">
        <v>30</v>
      </c>
      <c r="F525" t="s">
        <v>27</v>
      </c>
      <c r="G525">
        <v>1</v>
      </c>
      <c r="H525">
        <v>5</v>
      </c>
      <c r="I525" t="s">
        <v>94</v>
      </c>
      <c r="J525">
        <v>15</v>
      </c>
    </row>
    <row r="526" spans="1:10">
      <c r="A526">
        <v>2020</v>
      </c>
      <c r="B526" t="s">
        <v>70</v>
      </c>
      <c r="C526">
        <v>3</v>
      </c>
      <c r="D526" t="s">
        <v>85</v>
      </c>
      <c r="E526">
        <v>30</v>
      </c>
      <c r="F526" t="s">
        <v>27</v>
      </c>
      <c r="G526">
        <v>1</v>
      </c>
      <c r="H526">
        <v>5</v>
      </c>
      <c r="I526" t="s">
        <v>103</v>
      </c>
      <c r="J526">
        <v>20</v>
      </c>
    </row>
    <row r="527" spans="1:10">
      <c r="A527">
        <v>2020</v>
      </c>
      <c r="B527" t="s">
        <v>70</v>
      </c>
      <c r="C527">
        <v>3</v>
      </c>
      <c r="D527" t="s">
        <v>85</v>
      </c>
      <c r="E527">
        <v>30</v>
      </c>
      <c r="F527" t="s">
        <v>27</v>
      </c>
      <c r="G527">
        <v>1</v>
      </c>
      <c r="H527">
        <v>5</v>
      </c>
      <c r="I527" t="s">
        <v>101</v>
      </c>
      <c r="J527">
        <v>15</v>
      </c>
    </row>
    <row r="528" spans="1:10">
      <c r="A528">
        <v>2020</v>
      </c>
      <c r="B528" t="s">
        <v>70</v>
      </c>
      <c r="C528">
        <v>3</v>
      </c>
      <c r="D528" t="s">
        <v>85</v>
      </c>
      <c r="E528">
        <v>30</v>
      </c>
      <c r="F528" t="s">
        <v>27</v>
      </c>
      <c r="G528">
        <v>1</v>
      </c>
      <c r="H528">
        <v>5</v>
      </c>
      <c r="I528" t="s">
        <v>102</v>
      </c>
      <c r="J528">
        <v>50</v>
      </c>
    </row>
    <row r="529" spans="1:10">
      <c r="A529">
        <v>2020</v>
      </c>
      <c r="B529" t="s">
        <v>70</v>
      </c>
      <c r="C529">
        <v>3</v>
      </c>
      <c r="D529" t="s">
        <v>85</v>
      </c>
      <c r="E529">
        <v>30</v>
      </c>
      <c r="F529" t="s">
        <v>27</v>
      </c>
      <c r="G529">
        <v>2</v>
      </c>
      <c r="H529">
        <v>1</v>
      </c>
      <c r="I529" t="s">
        <v>94</v>
      </c>
      <c r="J529">
        <v>12</v>
      </c>
    </row>
    <row r="530" spans="1:10">
      <c r="A530">
        <v>2020</v>
      </c>
      <c r="B530" t="s">
        <v>70</v>
      </c>
      <c r="C530">
        <v>3</v>
      </c>
      <c r="D530" t="s">
        <v>85</v>
      </c>
      <c r="E530">
        <v>30</v>
      </c>
      <c r="F530" t="s">
        <v>27</v>
      </c>
      <c r="G530">
        <v>2</v>
      </c>
      <c r="H530">
        <v>1</v>
      </c>
      <c r="I530" t="s">
        <v>101</v>
      </c>
      <c r="J530">
        <v>3</v>
      </c>
    </row>
    <row r="531" spans="1:10">
      <c r="A531">
        <v>2020</v>
      </c>
      <c r="B531" t="s">
        <v>70</v>
      </c>
      <c r="C531">
        <v>3</v>
      </c>
      <c r="D531" t="s">
        <v>85</v>
      </c>
      <c r="E531">
        <v>30</v>
      </c>
      <c r="F531" t="s">
        <v>27</v>
      </c>
      <c r="G531">
        <v>2</v>
      </c>
      <c r="H531">
        <v>1</v>
      </c>
      <c r="I531" t="s">
        <v>103</v>
      </c>
      <c r="J531">
        <v>30</v>
      </c>
    </row>
    <row r="532" spans="1:10">
      <c r="A532">
        <v>2020</v>
      </c>
      <c r="B532" t="s">
        <v>70</v>
      </c>
      <c r="C532">
        <v>3</v>
      </c>
      <c r="D532" t="s">
        <v>85</v>
      </c>
      <c r="E532">
        <v>30</v>
      </c>
      <c r="F532" t="s">
        <v>27</v>
      </c>
      <c r="G532">
        <v>2</v>
      </c>
      <c r="H532">
        <v>1</v>
      </c>
      <c r="I532" t="s">
        <v>102</v>
      </c>
      <c r="J532">
        <v>65</v>
      </c>
    </row>
    <row r="533" spans="1:10">
      <c r="A533">
        <v>2020</v>
      </c>
      <c r="B533" t="s">
        <v>70</v>
      </c>
      <c r="C533">
        <v>3</v>
      </c>
      <c r="D533" t="s">
        <v>85</v>
      </c>
      <c r="E533">
        <v>30</v>
      </c>
      <c r="F533" t="s">
        <v>27</v>
      </c>
      <c r="G533">
        <v>2</v>
      </c>
      <c r="H533">
        <v>2</v>
      </c>
      <c r="I533" t="s">
        <v>94</v>
      </c>
      <c r="J533">
        <v>15</v>
      </c>
    </row>
    <row r="534" spans="1:10">
      <c r="A534">
        <v>2020</v>
      </c>
      <c r="B534" t="s">
        <v>70</v>
      </c>
      <c r="C534">
        <v>3</v>
      </c>
      <c r="D534" t="s">
        <v>85</v>
      </c>
      <c r="E534">
        <v>30</v>
      </c>
      <c r="F534" t="s">
        <v>27</v>
      </c>
      <c r="G534">
        <v>2</v>
      </c>
      <c r="H534">
        <v>2</v>
      </c>
      <c r="I534" t="s">
        <v>103</v>
      </c>
      <c r="J534">
        <v>15</v>
      </c>
    </row>
    <row r="535" spans="1:10">
      <c r="A535">
        <v>2020</v>
      </c>
      <c r="B535" t="s">
        <v>70</v>
      </c>
      <c r="C535">
        <v>3</v>
      </c>
      <c r="D535" t="s">
        <v>85</v>
      </c>
      <c r="E535">
        <v>30</v>
      </c>
      <c r="F535" t="s">
        <v>27</v>
      </c>
      <c r="G535">
        <v>2</v>
      </c>
      <c r="H535">
        <v>2</v>
      </c>
      <c r="I535" t="s">
        <v>102</v>
      </c>
      <c r="J535">
        <v>20</v>
      </c>
    </row>
    <row r="536" spans="1:10">
      <c r="A536">
        <v>2020</v>
      </c>
      <c r="B536" t="s">
        <v>70</v>
      </c>
      <c r="C536">
        <v>3</v>
      </c>
      <c r="D536" t="s">
        <v>85</v>
      </c>
      <c r="E536">
        <v>30</v>
      </c>
      <c r="F536" t="s">
        <v>27</v>
      </c>
      <c r="G536">
        <v>2</v>
      </c>
      <c r="H536">
        <v>2</v>
      </c>
      <c r="I536" t="s">
        <v>101</v>
      </c>
      <c r="J536">
        <v>50</v>
      </c>
    </row>
    <row r="537" spans="1:10">
      <c r="A537">
        <v>2020</v>
      </c>
      <c r="B537" t="s">
        <v>70</v>
      </c>
      <c r="C537">
        <v>3</v>
      </c>
      <c r="D537" t="s">
        <v>85</v>
      </c>
      <c r="E537">
        <v>30</v>
      </c>
      <c r="F537" t="s">
        <v>27</v>
      </c>
      <c r="G537">
        <v>2</v>
      </c>
      <c r="H537">
        <v>3</v>
      </c>
      <c r="I537" t="s">
        <v>94</v>
      </c>
      <c r="J537">
        <v>50</v>
      </c>
    </row>
    <row r="538" spans="1:10">
      <c r="A538">
        <v>2020</v>
      </c>
      <c r="B538" t="s">
        <v>70</v>
      </c>
      <c r="C538">
        <v>3</v>
      </c>
      <c r="D538" t="s">
        <v>85</v>
      </c>
      <c r="E538">
        <v>30</v>
      </c>
      <c r="F538" t="s">
        <v>27</v>
      </c>
      <c r="G538">
        <v>2</v>
      </c>
      <c r="H538">
        <v>3</v>
      </c>
      <c r="I538" t="s">
        <v>101</v>
      </c>
      <c r="J538">
        <v>10</v>
      </c>
    </row>
    <row r="539" spans="1:10">
      <c r="A539">
        <v>2020</v>
      </c>
      <c r="B539" t="s">
        <v>70</v>
      </c>
      <c r="C539">
        <v>3</v>
      </c>
      <c r="D539" t="s">
        <v>85</v>
      </c>
      <c r="E539">
        <v>30</v>
      </c>
      <c r="F539" t="s">
        <v>27</v>
      </c>
      <c r="G539">
        <v>2</v>
      </c>
      <c r="H539">
        <v>3</v>
      </c>
      <c r="I539" t="s">
        <v>103</v>
      </c>
      <c r="J539">
        <v>20</v>
      </c>
    </row>
    <row r="540" spans="1:10">
      <c r="A540">
        <v>2020</v>
      </c>
      <c r="B540" t="s">
        <v>70</v>
      </c>
      <c r="C540">
        <v>3</v>
      </c>
      <c r="D540" t="s">
        <v>85</v>
      </c>
      <c r="E540">
        <v>30</v>
      </c>
      <c r="F540" t="s">
        <v>27</v>
      </c>
      <c r="G540">
        <v>2</v>
      </c>
      <c r="H540">
        <v>3</v>
      </c>
      <c r="I540" t="s">
        <v>102</v>
      </c>
      <c r="J540">
        <v>20</v>
      </c>
    </row>
    <row r="541" spans="1:10">
      <c r="A541">
        <v>2020</v>
      </c>
      <c r="B541" t="s">
        <v>70</v>
      </c>
      <c r="C541">
        <v>3</v>
      </c>
      <c r="D541" t="s">
        <v>85</v>
      </c>
      <c r="E541">
        <v>30</v>
      </c>
      <c r="F541" t="s">
        <v>27</v>
      </c>
      <c r="G541">
        <v>2</v>
      </c>
      <c r="H541">
        <v>4</v>
      </c>
      <c r="I541" t="s">
        <v>94</v>
      </c>
      <c r="J541">
        <v>10</v>
      </c>
    </row>
    <row r="542" spans="1:10">
      <c r="A542">
        <v>2020</v>
      </c>
      <c r="B542" t="s">
        <v>70</v>
      </c>
      <c r="C542">
        <v>3</v>
      </c>
      <c r="D542" t="s">
        <v>85</v>
      </c>
      <c r="E542">
        <v>30</v>
      </c>
      <c r="F542" t="s">
        <v>27</v>
      </c>
      <c r="G542">
        <v>2</v>
      </c>
      <c r="H542">
        <v>4</v>
      </c>
      <c r="I542" t="s">
        <v>101</v>
      </c>
      <c r="J542">
        <v>20</v>
      </c>
    </row>
    <row r="543" spans="1:10">
      <c r="A543">
        <v>2020</v>
      </c>
      <c r="B543" t="s">
        <v>70</v>
      </c>
      <c r="C543">
        <v>3</v>
      </c>
      <c r="D543" t="s">
        <v>85</v>
      </c>
      <c r="E543">
        <v>30</v>
      </c>
      <c r="F543" t="s">
        <v>27</v>
      </c>
      <c r="G543">
        <v>2</v>
      </c>
      <c r="H543">
        <v>4</v>
      </c>
      <c r="I543" t="s">
        <v>102</v>
      </c>
      <c r="J543">
        <v>45</v>
      </c>
    </row>
    <row r="544" spans="1:10">
      <c r="A544">
        <v>2020</v>
      </c>
      <c r="B544" t="s">
        <v>70</v>
      </c>
      <c r="C544">
        <v>3</v>
      </c>
      <c r="D544" t="s">
        <v>85</v>
      </c>
      <c r="E544">
        <v>30</v>
      </c>
      <c r="F544" t="s">
        <v>27</v>
      </c>
      <c r="G544">
        <v>2</v>
      </c>
      <c r="H544">
        <v>4</v>
      </c>
      <c r="I544" t="s">
        <v>103</v>
      </c>
      <c r="J544">
        <v>25</v>
      </c>
    </row>
    <row r="545" spans="1:10">
      <c r="A545">
        <v>2020</v>
      </c>
      <c r="B545" t="s">
        <v>70</v>
      </c>
      <c r="C545">
        <v>3</v>
      </c>
      <c r="D545" t="s">
        <v>85</v>
      </c>
      <c r="E545">
        <v>30</v>
      </c>
      <c r="F545" t="s">
        <v>27</v>
      </c>
      <c r="G545">
        <v>2</v>
      </c>
      <c r="H545">
        <v>5</v>
      </c>
      <c r="I545" t="s">
        <v>94</v>
      </c>
      <c r="J545">
        <v>45</v>
      </c>
    </row>
    <row r="546" spans="1:10">
      <c r="A546">
        <v>2020</v>
      </c>
      <c r="B546" t="s">
        <v>70</v>
      </c>
      <c r="C546">
        <v>3</v>
      </c>
      <c r="D546" t="s">
        <v>85</v>
      </c>
      <c r="E546">
        <v>30</v>
      </c>
      <c r="F546" t="s">
        <v>27</v>
      </c>
      <c r="G546">
        <v>2</v>
      </c>
      <c r="H546">
        <v>5</v>
      </c>
      <c r="I546" t="s">
        <v>103</v>
      </c>
      <c r="J546">
        <v>15</v>
      </c>
    </row>
    <row r="547" spans="1:10">
      <c r="A547">
        <v>2020</v>
      </c>
      <c r="B547" t="s">
        <v>70</v>
      </c>
      <c r="C547">
        <v>3</v>
      </c>
      <c r="D547" t="s">
        <v>85</v>
      </c>
      <c r="E547">
        <v>30</v>
      </c>
      <c r="F547" t="s">
        <v>27</v>
      </c>
      <c r="G547">
        <v>2</v>
      </c>
      <c r="H547">
        <v>5</v>
      </c>
      <c r="I547" t="s">
        <v>102</v>
      </c>
      <c r="J547">
        <v>25</v>
      </c>
    </row>
    <row r="548" spans="1:10">
      <c r="A548">
        <v>2020</v>
      </c>
      <c r="B548" t="s">
        <v>70</v>
      </c>
      <c r="C548">
        <v>3</v>
      </c>
      <c r="D548" t="s">
        <v>85</v>
      </c>
      <c r="E548">
        <v>30</v>
      </c>
      <c r="F548" t="s">
        <v>27</v>
      </c>
      <c r="G548">
        <v>2</v>
      </c>
      <c r="H548">
        <v>5</v>
      </c>
      <c r="I548" t="s">
        <v>101</v>
      </c>
      <c r="J548">
        <v>10</v>
      </c>
    </row>
    <row r="549" spans="1:10">
      <c r="A549">
        <v>2020</v>
      </c>
      <c r="B549" t="s">
        <v>70</v>
      </c>
      <c r="C549">
        <v>3</v>
      </c>
      <c r="D549" t="s">
        <v>85</v>
      </c>
      <c r="E549">
        <v>28</v>
      </c>
      <c r="F549" t="s">
        <v>27</v>
      </c>
      <c r="G549">
        <v>3</v>
      </c>
      <c r="H549">
        <v>1</v>
      </c>
      <c r="I549" t="s">
        <v>94</v>
      </c>
      <c r="J549">
        <v>12</v>
      </c>
    </row>
    <row r="550" spans="1:10">
      <c r="A550">
        <v>2020</v>
      </c>
      <c r="B550" t="s">
        <v>70</v>
      </c>
      <c r="C550">
        <v>3</v>
      </c>
      <c r="D550" t="s">
        <v>85</v>
      </c>
      <c r="E550">
        <v>28</v>
      </c>
      <c r="F550" t="s">
        <v>27</v>
      </c>
      <c r="G550">
        <v>3</v>
      </c>
      <c r="H550">
        <v>1</v>
      </c>
      <c r="I550" t="s">
        <v>103</v>
      </c>
      <c r="J550">
        <v>20</v>
      </c>
    </row>
    <row r="551" spans="1:10">
      <c r="A551">
        <v>2020</v>
      </c>
      <c r="B551" t="s">
        <v>70</v>
      </c>
      <c r="C551">
        <v>3</v>
      </c>
      <c r="D551" t="s">
        <v>85</v>
      </c>
      <c r="E551">
        <v>28</v>
      </c>
      <c r="F551" t="s">
        <v>27</v>
      </c>
      <c r="G551">
        <v>3</v>
      </c>
      <c r="H551">
        <v>1</v>
      </c>
      <c r="I551" t="s">
        <v>101</v>
      </c>
      <c r="J551">
        <v>5</v>
      </c>
    </row>
    <row r="552" spans="1:10">
      <c r="A552">
        <v>2020</v>
      </c>
      <c r="B552" t="s">
        <v>70</v>
      </c>
      <c r="C552">
        <v>3</v>
      </c>
      <c r="D552" t="s">
        <v>85</v>
      </c>
      <c r="E552">
        <v>28</v>
      </c>
      <c r="F552" t="s">
        <v>27</v>
      </c>
      <c r="G552">
        <v>3</v>
      </c>
      <c r="H552">
        <v>1</v>
      </c>
      <c r="I552" t="s">
        <v>102</v>
      </c>
      <c r="J552">
        <v>50</v>
      </c>
    </row>
    <row r="553" spans="1:10">
      <c r="A553">
        <v>2020</v>
      </c>
      <c r="B553" t="s">
        <v>70</v>
      </c>
      <c r="C553">
        <v>3</v>
      </c>
      <c r="D553" t="s">
        <v>85</v>
      </c>
      <c r="E553">
        <v>28</v>
      </c>
      <c r="F553" t="s">
        <v>27</v>
      </c>
      <c r="G553">
        <v>3</v>
      </c>
      <c r="H553">
        <v>1</v>
      </c>
      <c r="I553" t="s">
        <v>96</v>
      </c>
      <c r="J553">
        <v>13</v>
      </c>
    </row>
    <row r="554" spans="1:10">
      <c r="A554">
        <v>2020</v>
      </c>
      <c r="B554" t="s">
        <v>70</v>
      </c>
      <c r="C554">
        <v>3</v>
      </c>
      <c r="D554" t="s">
        <v>85</v>
      </c>
      <c r="E554">
        <v>28</v>
      </c>
      <c r="F554" t="s">
        <v>27</v>
      </c>
      <c r="G554">
        <v>3</v>
      </c>
      <c r="H554">
        <v>2</v>
      </c>
      <c r="I554" t="s">
        <v>103</v>
      </c>
      <c r="J554">
        <v>10</v>
      </c>
    </row>
    <row r="555" spans="1:10">
      <c r="A555">
        <v>2020</v>
      </c>
      <c r="B555" t="s">
        <v>70</v>
      </c>
      <c r="C555">
        <v>3</v>
      </c>
      <c r="D555" t="s">
        <v>85</v>
      </c>
      <c r="E555">
        <v>28</v>
      </c>
      <c r="F555" t="s">
        <v>27</v>
      </c>
      <c r="G555">
        <v>3</v>
      </c>
      <c r="H555">
        <v>2</v>
      </c>
      <c r="I555" t="s">
        <v>101</v>
      </c>
      <c r="J555">
        <v>5</v>
      </c>
    </row>
    <row r="556" spans="1:10">
      <c r="A556">
        <v>2020</v>
      </c>
      <c r="B556" t="s">
        <v>70</v>
      </c>
      <c r="C556">
        <v>3</v>
      </c>
      <c r="D556" t="s">
        <v>85</v>
      </c>
      <c r="E556">
        <v>28</v>
      </c>
      <c r="F556" t="s">
        <v>27</v>
      </c>
      <c r="G556">
        <v>3</v>
      </c>
      <c r="H556">
        <v>2</v>
      </c>
      <c r="I556" t="s">
        <v>102</v>
      </c>
      <c r="J556">
        <v>45</v>
      </c>
    </row>
    <row r="557" spans="1:10">
      <c r="A557">
        <v>2020</v>
      </c>
      <c r="B557" t="s">
        <v>70</v>
      </c>
      <c r="C557">
        <v>3</v>
      </c>
      <c r="D557" t="s">
        <v>85</v>
      </c>
      <c r="E557">
        <v>28</v>
      </c>
      <c r="F557" t="s">
        <v>27</v>
      </c>
      <c r="G557">
        <v>3</v>
      </c>
      <c r="H557">
        <v>2</v>
      </c>
      <c r="I557" t="s">
        <v>108</v>
      </c>
      <c r="J557">
        <v>40</v>
      </c>
    </row>
    <row r="558" spans="1:10">
      <c r="A558">
        <v>2020</v>
      </c>
      <c r="B558" t="s">
        <v>70</v>
      </c>
      <c r="C558">
        <v>3</v>
      </c>
      <c r="D558" t="s">
        <v>85</v>
      </c>
      <c r="E558">
        <v>28</v>
      </c>
      <c r="F558" t="s">
        <v>27</v>
      </c>
      <c r="G558">
        <v>3</v>
      </c>
      <c r="H558">
        <v>3</v>
      </c>
      <c r="I558" t="s">
        <v>94</v>
      </c>
      <c r="J558">
        <v>3</v>
      </c>
    </row>
    <row r="559" spans="1:10">
      <c r="A559">
        <v>2020</v>
      </c>
      <c r="B559" t="s">
        <v>70</v>
      </c>
      <c r="C559">
        <v>3</v>
      </c>
      <c r="D559" t="s">
        <v>85</v>
      </c>
      <c r="E559">
        <v>28</v>
      </c>
      <c r="F559" t="s">
        <v>27</v>
      </c>
      <c r="G559">
        <v>3</v>
      </c>
      <c r="H559">
        <v>3</v>
      </c>
      <c r="I559" t="s">
        <v>101</v>
      </c>
      <c r="J559">
        <v>7</v>
      </c>
    </row>
    <row r="560" spans="1:10">
      <c r="A560">
        <v>2020</v>
      </c>
      <c r="B560" t="s">
        <v>70</v>
      </c>
      <c r="C560">
        <v>3</v>
      </c>
      <c r="D560" t="s">
        <v>85</v>
      </c>
      <c r="E560">
        <v>28</v>
      </c>
      <c r="F560" t="s">
        <v>27</v>
      </c>
      <c r="G560">
        <v>3</v>
      </c>
      <c r="H560">
        <v>3</v>
      </c>
      <c r="I560" t="s">
        <v>108</v>
      </c>
      <c r="J560">
        <v>10</v>
      </c>
    </row>
    <row r="561" spans="1:10">
      <c r="A561">
        <v>2020</v>
      </c>
      <c r="B561" t="s">
        <v>70</v>
      </c>
      <c r="C561">
        <v>3</v>
      </c>
      <c r="D561" t="s">
        <v>85</v>
      </c>
      <c r="E561">
        <v>28</v>
      </c>
      <c r="F561" t="s">
        <v>27</v>
      </c>
      <c r="G561">
        <v>3</v>
      </c>
      <c r="H561">
        <v>3</v>
      </c>
      <c r="I561" t="s">
        <v>103</v>
      </c>
      <c r="J561">
        <v>5</v>
      </c>
    </row>
    <row r="562" spans="1:10">
      <c r="A562">
        <v>2020</v>
      </c>
      <c r="B562" t="s">
        <v>70</v>
      </c>
      <c r="C562">
        <v>3</v>
      </c>
      <c r="D562" t="s">
        <v>85</v>
      </c>
      <c r="E562">
        <v>28</v>
      </c>
      <c r="F562" t="s">
        <v>27</v>
      </c>
      <c r="G562">
        <v>3</v>
      </c>
      <c r="H562">
        <v>3</v>
      </c>
      <c r="I562" t="s">
        <v>102</v>
      </c>
      <c r="J562">
        <v>75</v>
      </c>
    </row>
    <row r="563" spans="1:10">
      <c r="A563">
        <v>2020</v>
      </c>
      <c r="B563" t="s">
        <v>70</v>
      </c>
      <c r="C563">
        <v>3</v>
      </c>
      <c r="D563" t="s">
        <v>85</v>
      </c>
      <c r="E563">
        <v>28</v>
      </c>
      <c r="F563" t="s">
        <v>27</v>
      </c>
      <c r="G563">
        <v>3</v>
      </c>
      <c r="H563">
        <v>4</v>
      </c>
      <c r="I563" t="s">
        <v>94</v>
      </c>
      <c r="J563">
        <v>35</v>
      </c>
    </row>
    <row r="564" spans="1:10">
      <c r="A564">
        <v>2020</v>
      </c>
      <c r="B564" t="s">
        <v>70</v>
      </c>
      <c r="C564">
        <v>3</v>
      </c>
      <c r="D564" t="s">
        <v>85</v>
      </c>
      <c r="E564">
        <v>28</v>
      </c>
      <c r="F564" t="s">
        <v>27</v>
      </c>
      <c r="G564">
        <v>3</v>
      </c>
      <c r="H564">
        <v>4</v>
      </c>
      <c r="I564" t="s">
        <v>108</v>
      </c>
      <c r="J564">
        <v>15</v>
      </c>
    </row>
    <row r="565" spans="1:10">
      <c r="A565">
        <v>2020</v>
      </c>
      <c r="B565" t="s">
        <v>70</v>
      </c>
      <c r="C565">
        <v>3</v>
      </c>
      <c r="D565" t="s">
        <v>85</v>
      </c>
      <c r="E565">
        <v>28</v>
      </c>
      <c r="F565" t="s">
        <v>27</v>
      </c>
      <c r="G565">
        <v>3</v>
      </c>
      <c r="H565">
        <v>4</v>
      </c>
      <c r="I565" t="s">
        <v>101</v>
      </c>
      <c r="J565">
        <v>15</v>
      </c>
    </row>
    <row r="566" spans="1:10">
      <c r="A566">
        <v>2020</v>
      </c>
      <c r="B566" t="s">
        <v>70</v>
      </c>
      <c r="C566">
        <v>3</v>
      </c>
      <c r="D566" t="s">
        <v>85</v>
      </c>
      <c r="E566">
        <v>28</v>
      </c>
      <c r="F566" t="s">
        <v>27</v>
      </c>
      <c r="G566">
        <v>3</v>
      </c>
      <c r="H566">
        <v>4</v>
      </c>
      <c r="I566" t="s">
        <v>103</v>
      </c>
      <c r="J566">
        <v>10</v>
      </c>
    </row>
    <row r="567" spans="1:10">
      <c r="A567">
        <v>2020</v>
      </c>
      <c r="B567" t="s">
        <v>70</v>
      </c>
      <c r="C567">
        <v>3</v>
      </c>
      <c r="D567" t="s">
        <v>85</v>
      </c>
      <c r="E567">
        <v>28</v>
      </c>
      <c r="F567" t="s">
        <v>27</v>
      </c>
      <c r="G567">
        <v>3</v>
      </c>
      <c r="H567">
        <v>4</v>
      </c>
      <c r="I567" t="s">
        <v>102</v>
      </c>
      <c r="J567">
        <v>25</v>
      </c>
    </row>
    <row r="568" spans="1:10">
      <c r="A568">
        <v>2020</v>
      </c>
      <c r="B568" t="s">
        <v>70</v>
      </c>
      <c r="C568">
        <v>3</v>
      </c>
      <c r="D568" t="s">
        <v>85</v>
      </c>
      <c r="E568">
        <v>28</v>
      </c>
      <c r="F568" t="s">
        <v>27</v>
      </c>
      <c r="G568">
        <v>3</v>
      </c>
      <c r="H568">
        <v>5</v>
      </c>
      <c r="I568" t="s">
        <v>94</v>
      </c>
      <c r="J568">
        <v>5</v>
      </c>
    </row>
    <row r="569" spans="1:10">
      <c r="A569">
        <v>2020</v>
      </c>
      <c r="B569" t="s">
        <v>70</v>
      </c>
      <c r="C569">
        <v>3</v>
      </c>
      <c r="D569" t="s">
        <v>85</v>
      </c>
      <c r="E569">
        <v>28</v>
      </c>
      <c r="F569" t="s">
        <v>27</v>
      </c>
      <c r="G569">
        <v>3</v>
      </c>
      <c r="H569">
        <v>5</v>
      </c>
      <c r="I569" t="s">
        <v>96</v>
      </c>
      <c r="J569">
        <v>20</v>
      </c>
    </row>
    <row r="570" spans="1:10">
      <c r="A570">
        <v>2020</v>
      </c>
      <c r="B570" t="s">
        <v>70</v>
      </c>
      <c r="C570">
        <v>3</v>
      </c>
      <c r="D570" t="s">
        <v>85</v>
      </c>
      <c r="E570">
        <v>28</v>
      </c>
      <c r="F570" t="s">
        <v>27</v>
      </c>
      <c r="G570">
        <v>3</v>
      </c>
      <c r="H570">
        <v>5</v>
      </c>
      <c r="I570" t="s">
        <v>103</v>
      </c>
      <c r="J570">
        <v>20</v>
      </c>
    </row>
    <row r="571" spans="1:10">
      <c r="A571">
        <v>2020</v>
      </c>
      <c r="B571" t="s">
        <v>70</v>
      </c>
      <c r="C571">
        <v>3</v>
      </c>
      <c r="D571" t="s">
        <v>85</v>
      </c>
      <c r="E571">
        <v>28</v>
      </c>
      <c r="F571" t="s">
        <v>27</v>
      </c>
      <c r="G571">
        <v>3</v>
      </c>
      <c r="H571">
        <v>5</v>
      </c>
      <c r="I571" t="s">
        <v>101</v>
      </c>
      <c r="J571">
        <v>5</v>
      </c>
    </row>
    <row r="572" spans="1:10">
      <c r="A572">
        <v>2020</v>
      </c>
      <c r="B572" t="s">
        <v>70</v>
      </c>
      <c r="C572">
        <v>3</v>
      </c>
      <c r="D572" t="s">
        <v>85</v>
      </c>
      <c r="E572">
        <v>28</v>
      </c>
      <c r="F572" t="s">
        <v>27</v>
      </c>
      <c r="G572">
        <v>3</v>
      </c>
      <c r="H572">
        <v>5</v>
      </c>
      <c r="I572" t="s">
        <v>102</v>
      </c>
      <c r="J572">
        <v>50</v>
      </c>
    </row>
    <row r="573" spans="1:10">
      <c r="A573">
        <v>2020</v>
      </c>
      <c r="B573" t="s">
        <v>70</v>
      </c>
      <c r="C573">
        <v>3</v>
      </c>
      <c r="D573" t="s">
        <v>85</v>
      </c>
      <c r="E573">
        <v>35</v>
      </c>
      <c r="F573" t="s">
        <v>27</v>
      </c>
      <c r="G573">
        <v>4</v>
      </c>
      <c r="H573">
        <v>1</v>
      </c>
      <c r="I573" t="s">
        <v>94</v>
      </c>
      <c r="J573">
        <v>37</v>
      </c>
    </row>
    <row r="574" spans="1:10">
      <c r="A574">
        <v>2020</v>
      </c>
      <c r="B574" t="s">
        <v>70</v>
      </c>
      <c r="C574">
        <v>3</v>
      </c>
      <c r="D574" t="s">
        <v>85</v>
      </c>
      <c r="E574">
        <v>35</v>
      </c>
      <c r="F574" t="s">
        <v>27</v>
      </c>
      <c r="G574">
        <v>4</v>
      </c>
      <c r="H574">
        <v>1</v>
      </c>
      <c r="I574" t="s">
        <v>96</v>
      </c>
      <c r="J574">
        <v>8</v>
      </c>
    </row>
    <row r="575" spans="1:10">
      <c r="A575">
        <v>2020</v>
      </c>
      <c r="B575" t="s">
        <v>70</v>
      </c>
      <c r="C575">
        <v>3</v>
      </c>
      <c r="D575" t="s">
        <v>85</v>
      </c>
      <c r="E575">
        <v>35</v>
      </c>
      <c r="F575" t="s">
        <v>27</v>
      </c>
      <c r="G575">
        <v>4</v>
      </c>
      <c r="H575">
        <v>1</v>
      </c>
      <c r="I575" t="s">
        <v>101</v>
      </c>
      <c r="J575">
        <v>15</v>
      </c>
    </row>
    <row r="576" spans="1:10">
      <c r="A576">
        <v>2020</v>
      </c>
      <c r="B576" t="s">
        <v>70</v>
      </c>
      <c r="C576">
        <v>3</v>
      </c>
      <c r="D576" t="s">
        <v>85</v>
      </c>
      <c r="E576">
        <v>35</v>
      </c>
      <c r="F576" t="s">
        <v>27</v>
      </c>
      <c r="G576">
        <v>4</v>
      </c>
      <c r="H576">
        <v>1</v>
      </c>
      <c r="I576" t="s">
        <v>103</v>
      </c>
      <c r="J576">
        <v>10</v>
      </c>
    </row>
    <row r="577" spans="1:10">
      <c r="A577">
        <v>2020</v>
      </c>
      <c r="B577" t="s">
        <v>70</v>
      </c>
      <c r="C577">
        <v>3</v>
      </c>
      <c r="D577" t="s">
        <v>85</v>
      </c>
      <c r="E577">
        <v>35</v>
      </c>
      <c r="F577" t="s">
        <v>27</v>
      </c>
      <c r="G577">
        <v>4</v>
      </c>
      <c r="H577">
        <v>1</v>
      </c>
      <c r="I577" t="s">
        <v>103</v>
      </c>
      <c r="J577">
        <v>30</v>
      </c>
    </row>
    <row r="578" spans="1:10">
      <c r="A578">
        <v>2020</v>
      </c>
      <c r="B578" t="s">
        <v>70</v>
      </c>
      <c r="C578">
        <v>3</v>
      </c>
      <c r="D578" t="s">
        <v>85</v>
      </c>
      <c r="E578">
        <v>35</v>
      </c>
      <c r="F578" t="s">
        <v>27</v>
      </c>
      <c r="G578">
        <v>4</v>
      </c>
      <c r="H578">
        <v>2</v>
      </c>
      <c r="I578" t="s">
        <v>94</v>
      </c>
      <c r="J578">
        <v>10</v>
      </c>
    </row>
    <row r="579" spans="1:10">
      <c r="A579">
        <v>2020</v>
      </c>
      <c r="B579" t="s">
        <v>70</v>
      </c>
      <c r="C579">
        <v>3</v>
      </c>
      <c r="D579" t="s">
        <v>85</v>
      </c>
      <c r="E579">
        <v>35</v>
      </c>
      <c r="F579" t="s">
        <v>27</v>
      </c>
      <c r="G579">
        <v>4</v>
      </c>
      <c r="H579">
        <v>2</v>
      </c>
      <c r="I579" t="s">
        <v>96</v>
      </c>
      <c r="J579">
        <v>15</v>
      </c>
    </row>
    <row r="580" spans="1:10">
      <c r="A580">
        <v>2020</v>
      </c>
      <c r="B580" t="s">
        <v>70</v>
      </c>
      <c r="C580">
        <v>3</v>
      </c>
      <c r="D580" t="s">
        <v>85</v>
      </c>
      <c r="E580">
        <v>35</v>
      </c>
      <c r="F580" t="s">
        <v>27</v>
      </c>
      <c r="G580">
        <v>4</v>
      </c>
      <c r="H580">
        <v>2</v>
      </c>
      <c r="I580" t="s">
        <v>103</v>
      </c>
      <c r="J580">
        <v>5</v>
      </c>
    </row>
    <row r="581" spans="1:10">
      <c r="A581">
        <v>2020</v>
      </c>
      <c r="B581" t="s">
        <v>70</v>
      </c>
      <c r="C581">
        <v>3</v>
      </c>
      <c r="D581" t="s">
        <v>85</v>
      </c>
      <c r="E581">
        <v>35</v>
      </c>
      <c r="F581" t="s">
        <v>27</v>
      </c>
      <c r="G581">
        <v>4</v>
      </c>
      <c r="H581">
        <v>2</v>
      </c>
      <c r="I581" t="s">
        <v>101</v>
      </c>
      <c r="J581">
        <v>15</v>
      </c>
    </row>
    <row r="582" spans="1:10">
      <c r="A582">
        <v>2020</v>
      </c>
      <c r="B582" t="s">
        <v>70</v>
      </c>
      <c r="C582">
        <v>3</v>
      </c>
      <c r="D582" t="s">
        <v>85</v>
      </c>
      <c r="E582">
        <v>35</v>
      </c>
      <c r="F582" t="s">
        <v>27</v>
      </c>
      <c r="G582">
        <v>4</v>
      </c>
      <c r="H582">
        <v>2</v>
      </c>
      <c r="I582" t="s">
        <v>102</v>
      </c>
      <c r="J582">
        <v>65</v>
      </c>
    </row>
    <row r="583" spans="1:10">
      <c r="A583">
        <v>2020</v>
      </c>
      <c r="B583" t="s">
        <v>70</v>
      </c>
      <c r="C583">
        <v>3</v>
      </c>
      <c r="D583" t="s">
        <v>85</v>
      </c>
      <c r="E583">
        <v>35</v>
      </c>
      <c r="F583" t="s">
        <v>27</v>
      </c>
      <c r="G583">
        <v>4</v>
      </c>
      <c r="H583">
        <v>3</v>
      </c>
      <c r="I583" t="s">
        <v>94</v>
      </c>
      <c r="J583">
        <v>5</v>
      </c>
    </row>
    <row r="584" spans="1:10">
      <c r="A584">
        <v>2020</v>
      </c>
      <c r="B584" t="s">
        <v>70</v>
      </c>
      <c r="C584">
        <v>3</v>
      </c>
      <c r="D584" t="s">
        <v>85</v>
      </c>
      <c r="E584">
        <v>35</v>
      </c>
      <c r="F584" t="s">
        <v>27</v>
      </c>
      <c r="G584">
        <v>4</v>
      </c>
      <c r="H584">
        <v>3</v>
      </c>
      <c r="I584" t="s">
        <v>101</v>
      </c>
      <c r="J584">
        <v>10</v>
      </c>
    </row>
    <row r="585" spans="1:10">
      <c r="A585">
        <v>2020</v>
      </c>
      <c r="B585" t="s">
        <v>70</v>
      </c>
      <c r="C585">
        <v>3</v>
      </c>
      <c r="D585" t="s">
        <v>85</v>
      </c>
      <c r="E585">
        <v>35</v>
      </c>
      <c r="F585" t="s">
        <v>27</v>
      </c>
      <c r="G585">
        <v>4</v>
      </c>
      <c r="H585">
        <v>3</v>
      </c>
      <c r="I585" t="s">
        <v>96</v>
      </c>
      <c r="J585">
        <v>5</v>
      </c>
    </row>
    <row r="586" spans="1:10">
      <c r="A586">
        <v>2020</v>
      </c>
      <c r="B586" t="s">
        <v>70</v>
      </c>
      <c r="C586">
        <v>3</v>
      </c>
      <c r="D586" t="s">
        <v>85</v>
      </c>
      <c r="E586">
        <v>35</v>
      </c>
      <c r="F586" t="s">
        <v>27</v>
      </c>
      <c r="G586">
        <v>4</v>
      </c>
      <c r="H586">
        <v>3</v>
      </c>
      <c r="I586" t="s">
        <v>103</v>
      </c>
      <c r="J586">
        <v>20</v>
      </c>
    </row>
    <row r="587" spans="1:10">
      <c r="A587">
        <v>2020</v>
      </c>
      <c r="B587" t="s">
        <v>70</v>
      </c>
      <c r="C587">
        <v>3</v>
      </c>
      <c r="D587" t="s">
        <v>85</v>
      </c>
      <c r="E587">
        <v>35</v>
      </c>
      <c r="F587" t="s">
        <v>27</v>
      </c>
      <c r="G587">
        <v>4</v>
      </c>
      <c r="H587">
        <v>3</v>
      </c>
      <c r="I587" t="s">
        <v>102</v>
      </c>
      <c r="J587">
        <v>60</v>
      </c>
    </row>
    <row r="588" spans="1:10">
      <c r="A588">
        <v>2020</v>
      </c>
      <c r="B588" t="s">
        <v>70</v>
      </c>
      <c r="C588">
        <v>3</v>
      </c>
      <c r="D588" t="s">
        <v>85</v>
      </c>
      <c r="E588">
        <v>35</v>
      </c>
      <c r="F588" t="s">
        <v>27</v>
      </c>
      <c r="G588">
        <v>4</v>
      </c>
      <c r="H588">
        <v>4</v>
      </c>
      <c r="I588" t="s">
        <v>94</v>
      </c>
      <c r="J588">
        <v>60</v>
      </c>
    </row>
    <row r="589" spans="1:10">
      <c r="A589">
        <v>2020</v>
      </c>
      <c r="B589" t="s">
        <v>70</v>
      </c>
      <c r="C589">
        <v>3</v>
      </c>
      <c r="D589" t="s">
        <v>85</v>
      </c>
      <c r="E589">
        <v>35</v>
      </c>
      <c r="F589" t="s">
        <v>27</v>
      </c>
      <c r="G589">
        <v>4</v>
      </c>
      <c r="H589">
        <v>4</v>
      </c>
      <c r="I589" t="s">
        <v>103</v>
      </c>
      <c r="J589">
        <v>15</v>
      </c>
    </row>
    <row r="590" spans="1:10">
      <c r="A590">
        <v>2020</v>
      </c>
      <c r="B590" t="s">
        <v>70</v>
      </c>
      <c r="C590">
        <v>3</v>
      </c>
      <c r="D590" t="s">
        <v>85</v>
      </c>
      <c r="E590">
        <v>35</v>
      </c>
      <c r="F590" t="s">
        <v>27</v>
      </c>
      <c r="G590">
        <v>4</v>
      </c>
      <c r="H590">
        <v>4</v>
      </c>
      <c r="I590" t="s">
        <v>101</v>
      </c>
      <c r="J590">
        <v>15</v>
      </c>
    </row>
    <row r="591" spans="1:10">
      <c r="A591">
        <v>2020</v>
      </c>
      <c r="B591" t="s">
        <v>70</v>
      </c>
      <c r="C591">
        <v>3</v>
      </c>
      <c r="D591" t="s">
        <v>85</v>
      </c>
      <c r="E591">
        <v>35</v>
      </c>
      <c r="F591" t="s">
        <v>27</v>
      </c>
      <c r="G591">
        <v>4</v>
      </c>
      <c r="H591">
        <v>4</v>
      </c>
      <c r="I591" t="s">
        <v>102</v>
      </c>
      <c r="J591">
        <v>10</v>
      </c>
    </row>
    <row r="592" spans="1:10">
      <c r="A592">
        <v>2020</v>
      </c>
      <c r="B592" t="s">
        <v>70</v>
      </c>
      <c r="C592">
        <v>3</v>
      </c>
      <c r="D592" t="s">
        <v>85</v>
      </c>
      <c r="E592">
        <v>35</v>
      </c>
      <c r="F592" t="s">
        <v>27</v>
      </c>
      <c r="G592">
        <v>4</v>
      </c>
      <c r="H592">
        <v>5</v>
      </c>
      <c r="I592" t="s">
        <v>94</v>
      </c>
      <c r="J592">
        <v>40</v>
      </c>
    </row>
    <row r="593" spans="1:10">
      <c r="A593">
        <v>2020</v>
      </c>
      <c r="B593" t="s">
        <v>70</v>
      </c>
      <c r="C593">
        <v>3</v>
      </c>
      <c r="D593" t="s">
        <v>85</v>
      </c>
      <c r="E593">
        <v>35</v>
      </c>
      <c r="F593" t="s">
        <v>27</v>
      </c>
      <c r="G593">
        <v>4</v>
      </c>
      <c r="H593">
        <v>5</v>
      </c>
      <c r="I593" t="s">
        <v>103</v>
      </c>
      <c r="J593">
        <v>20</v>
      </c>
    </row>
    <row r="594" spans="1:10">
      <c r="A594">
        <v>2020</v>
      </c>
      <c r="B594" t="s">
        <v>70</v>
      </c>
      <c r="C594">
        <v>3</v>
      </c>
      <c r="D594" t="s">
        <v>85</v>
      </c>
      <c r="E594">
        <v>35</v>
      </c>
      <c r="F594" t="s">
        <v>27</v>
      </c>
      <c r="G594">
        <v>4</v>
      </c>
      <c r="H594">
        <v>5</v>
      </c>
      <c r="I594" t="s">
        <v>101</v>
      </c>
      <c r="J594">
        <v>10</v>
      </c>
    </row>
    <row r="595" spans="1:10">
      <c r="A595">
        <v>2020</v>
      </c>
      <c r="B595" t="s">
        <v>70</v>
      </c>
      <c r="C595">
        <v>3</v>
      </c>
      <c r="D595" t="s">
        <v>85</v>
      </c>
      <c r="E595">
        <v>35</v>
      </c>
      <c r="F595" t="s">
        <v>27</v>
      </c>
      <c r="G595">
        <v>4</v>
      </c>
      <c r="H595">
        <v>5</v>
      </c>
      <c r="I595" t="s">
        <v>102</v>
      </c>
      <c r="J595">
        <v>30</v>
      </c>
    </row>
    <row r="596" spans="1:10">
      <c r="A596">
        <v>2020</v>
      </c>
      <c r="B596" t="s">
        <v>70</v>
      </c>
      <c r="C596">
        <v>5</v>
      </c>
      <c r="D596" t="s">
        <v>86</v>
      </c>
      <c r="E596">
        <v>33</v>
      </c>
      <c r="F596" t="s">
        <v>27</v>
      </c>
      <c r="G596">
        <v>1</v>
      </c>
      <c r="H596">
        <v>1</v>
      </c>
      <c r="I596" t="s">
        <v>94</v>
      </c>
      <c r="J596">
        <v>18</v>
      </c>
    </row>
    <row r="597" spans="1:10">
      <c r="A597">
        <v>2020</v>
      </c>
      <c r="B597" t="s">
        <v>70</v>
      </c>
      <c r="C597">
        <v>5</v>
      </c>
      <c r="D597" t="s">
        <v>86</v>
      </c>
      <c r="E597">
        <v>33</v>
      </c>
      <c r="F597" t="s">
        <v>27</v>
      </c>
      <c r="G597">
        <v>1</v>
      </c>
      <c r="H597">
        <v>1</v>
      </c>
      <c r="I597" t="s">
        <v>101</v>
      </c>
      <c r="J597">
        <v>12</v>
      </c>
    </row>
    <row r="598" spans="1:10">
      <c r="A598">
        <v>2020</v>
      </c>
      <c r="B598" t="s">
        <v>70</v>
      </c>
      <c r="C598">
        <v>5</v>
      </c>
      <c r="D598" t="s">
        <v>86</v>
      </c>
      <c r="E598">
        <v>33</v>
      </c>
      <c r="F598" t="s">
        <v>27</v>
      </c>
      <c r="G598">
        <v>1</v>
      </c>
      <c r="H598">
        <v>1</v>
      </c>
      <c r="I598" t="s">
        <v>103</v>
      </c>
      <c r="J598">
        <v>20</v>
      </c>
    </row>
    <row r="599" spans="1:10">
      <c r="A599">
        <v>2020</v>
      </c>
      <c r="B599" t="s">
        <v>70</v>
      </c>
      <c r="C599">
        <v>5</v>
      </c>
      <c r="D599" t="s">
        <v>86</v>
      </c>
      <c r="E599">
        <v>33</v>
      </c>
      <c r="F599" t="s">
        <v>27</v>
      </c>
      <c r="G599">
        <v>1</v>
      </c>
      <c r="H599">
        <v>1</v>
      </c>
      <c r="I599" t="s">
        <v>102</v>
      </c>
      <c r="J599">
        <v>50</v>
      </c>
    </row>
    <row r="600" spans="1:10">
      <c r="A600">
        <v>2020</v>
      </c>
      <c r="B600" t="s">
        <v>70</v>
      </c>
      <c r="C600">
        <v>5</v>
      </c>
      <c r="D600" t="s">
        <v>86</v>
      </c>
      <c r="E600">
        <v>33</v>
      </c>
      <c r="F600" t="s">
        <v>27</v>
      </c>
      <c r="G600">
        <v>1</v>
      </c>
      <c r="H600">
        <v>2</v>
      </c>
      <c r="I600" t="s">
        <v>94</v>
      </c>
      <c r="J600">
        <v>20</v>
      </c>
    </row>
    <row r="601" spans="1:10">
      <c r="A601">
        <v>2020</v>
      </c>
      <c r="B601" t="s">
        <v>70</v>
      </c>
      <c r="C601">
        <v>5</v>
      </c>
      <c r="D601" t="s">
        <v>86</v>
      </c>
      <c r="E601">
        <v>33</v>
      </c>
      <c r="F601" t="s">
        <v>27</v>
      </c>
      <c r="G601">
        <v>1</v>
      </c>
      <c r="H601">
        <v>2</v>
      </c>
      <c r="I601" t="s">
        <v>103</v>
      </c>
      <c r="J601">
        <v>20</v>
      </c>
    </row>
    <row r="602" spans="1:10">
      <c r="A602">
        <v>2020</v>
      </c>
      <c r="B602" t="s">
        <v>70</v>
      </c>
      <c r="C602">
        <v>5</v>
      </c>
      <c r="D602" t="s">
        <v>86</v>
      </c>
      <c r="E602">
        <v>33</v>
      </c>
      <c r="F602" t="s">
        <v>27</v>
      </c>
      <c r="G602">
        <v>1</v>
      </c>
      <c r="H602">
        <v>2</v>
      </c>
      <c r="I602" t="s">
        <v>101</v>
      </c>
      <c r="J602">
        <v>10</v>
      </c>
    </row>
    <row r="603" spans="1:10">
      <c r="A603">
        <v>2020</v>
      </c>
      <c r="B603" t="s">
        <v>70</v>
      </c>
      <c r="C603">
        <v>5</v>
      </c>
      <c r="D603" t="s">
        <v>86</v>
      </c>
      <c r="E603">
        <v>33</v>
      </c>
      <c r="F603" t="s">
        <v>27</v>
      </c>
      <c r="G603">
        <v>1</v>
      </c>
      <c r="H603">
        <v>2</v>
      </c>
      <c r="I603" t="s">
        <v>102</v>
      </c>
      <c r="J603">
        <v>50</v>
      </c>
    </row>
    <row r="604" spans="1:10">
      <c r="A604">
        <v>2020</v>
      </c>
      <c r="B604" t="s">
        <v>70</v>
      </c>
      <c r="C604">
        <v>5</v>
      </c>
      <c r="D604" t="s">
        <v>86</v>
      </c>
      <c r="E604">
        <v>33</v>
      </c>
      <c r="F604" t="s">
        <v>27</v>
      </c>
      <c r="G604">
        <v>1</v>
      </c>
      <c r="H604">
        <v>3</v>
      </c>
      <c r="I604" t="s">
        <v>94</v>
      </c>
      <c r="J604">
        <v>1</v>
      </c>
    </row>
    <row r="605" spans="1:10">
      <c r="A605">
        <v>2020</v>
      </c>
      <c r="B605" t="s">
        <v>70</v>
      </c>
      <c r="C605">
        <v>5</v>
      </c>
      <c r="D605" t="s">
        <v>86</v>
      </c>
      <c r="E605">
        <v>33</v>
      </c>
      <c r="F605" t="s">
        <v>27</v>
      </c>
      <c r="G605">
        <v>1</v>
      </c>
      <c r="H605">
        <v>3</v>
      </c>
      <c r="I605" t="s">
        <v>101</v>
      </c>
      <c r="J605">
        <v>9</v>
      </c>
    </row>
    <row r="606" spans="1:10">
      <c r="A606">
        <v>2020</v>
      </c>
      <c r="B606" t="s">
        <v>70</v>
      </c>
      <c r="C606">
        <v>5</v>
      </c>
      <c r="D606" t="s">
        <v>86</v>
      </c>
      <c r="E606">
        <v>33</v>
      </c>
      <c r="F606" t="s">
        <v>27</v>
      </c>
      <c r="G606">
        <v>1</v>
      </c>
      <c r="H606">
        <v>3</v>
      </c>
      <c r="I606" t="s">
        <v>103</v>
      </c>
      <c r="J606">
        <v>20</v>
      </c>
    </row>
    <row r="607" spans="1:10">
      <c r="A607">
        <v>2020</v>
      </c>
      <c r="B607" t="s">
        <v>70</v>
      </c>
      <c r="C607">
        <v>5</v>
      </c>
      <c r="D607" t="s">
        <v>86</v>
      </c>
      <c r="E607">
        <v>33</v>
      </c>
      <c r="F607" t="s">
        <v>27</v>
      </c>
      <c r="G607">
        <v>1</v>
      </c>
      <c r="H607">
        <v>3</v>
      </c>
      <c r="I607" t="s">
        <v>102</v>
      </c>
      <c r="J607">
        <v>65</v>
      </c>
    </row>
    <row r="608" spans="1:10">
      <c r="A608">
        <v>2020</v>
      </c>
      <c r="B608" t="s">
        <v>70</v>
      </c>
      <c r="C608">
        <v>5</v>
      </c>
      <c r="D608" t="s">
        <v>86</v>
      </c>
      <c r="E608">
        <v>33</v>
      </c>
      <c r="F608" t="s">
        <v>27</v>
      </c>
      <c r="G608">
        <v>1</v>
      </c>
      <c r="H608">
        <v>3</v>
      </c>
      <c r="I608" t="s">
        <v>104</v>
      </c>
      <c r="J608">
        <v>5</v>
      </c>
    </row>
    <row r="609" spans="1:10">
      <c r="A609">
        <v>2020</v>
      </c>
      <c r="B609" t="s">
        <v>70</v>
      </c>
      <c r="C609">
        <v>5</v>
      </c>
      <c r="D609" t="s">
        <v>86</v>
      </c>
      <c r="E609">
        <v>33</v>
      </c>
      <c r="F609" t="s">
        <v>27</v>
      </c>
      <c r="G609">
        <v>1</v>
      </c>
      <c r="H609">
        <v>4</v>
      </c>
      <c r="I609" t="s">
        <v>94</v>
      </c>
      <c r="J609">
        <v>22</v>
      </c>
    </row>
    <row r="610" spans="1:10">
      <c r="A610">
        <v>2020</v>
      </c>
      <c r="B610" t="s">
        <v>70</v>
      </c>
      <c r="C610">
        <v>5</v>
      </c>
      <c r="D610" t="s">
        <v>86</v>
      </c>
      <c r="E610">
        <v>33</v>
      </c>
      <c r="F610" t="s">
        <v>27</v>
      </c>
      <c r="G610">
        <v>1</v>
      </c>
      <c r="H610">
        <v>4</v>
      </c>
      <c r="I610" t="s">
        <v>101</v>
      </c>
      <c r="J610">
        <v>13</v>
      </c>
    </row>
    <row r="611" spans="1:10">
      <c r="A611">
        <v>2020</v>
      </c>
      <c r="B611" t="s">
        <v>70</v>
      </c>
      <c r="C611">
        <v>5</v>
      </c>
      <c r="D611" t="s">
        <v>86</v>
      </c>
      <c r="E611">
        <v>33</v>
      </c>
      <c r="F611" t="s">
        <v>27</v>
      </c>
      <c r="G611">
        <v>1</v>
      </c>
      <c r="H611">
        <v>4</v>
      </c>
      <c r="I611" t="s">
        <v>103</v>
      </c>
      <c r="J611">
        <v>10</v>
      </c>
    </row>
    <row r="612" spans="1:10">
      <c r="A612">
        <v>2020</v>
      </c>
      <c r="B612" t="s">
        <v>70</v>
      </c>
      <c r="C612">
        <v>5</v>
      </c>
      <c r="D612" t="s">
        <v>86</v>
      </c>
      <c r="E612">
        <v>33</v>
      </c>
      <c r="F612" t="s">
        <v>27</v>
      </c>
      <c r="G612">
        <v>1</v>
      </c>
      <c r="H612">
        <v>4</v>
      </c>
      <c r="I612" t="s">
        <v>102</v>
      </c>
      <c r="J612">
        <v>55</v>
      </c>
    </row>
    <row r="613" spans="1:10">
      <c r="A613">
        <v>2020</v>
      </c>
      <c r="B613" t="s">
        <v>70</v>
      </c>
      <c r="C613">
        <v>5</v>
      </c>
      <c r="D613" t="s">
        <v>86</v>
      </c>
      <c r="E613">
        <v>33</v>
      </c>
      <c r="F613" t="s">
        <v>27</v>
      </c>
      <c r="G613">
        <v>1</v>
      </c>
      <c r="H613">
        <v>5</v>
      </c>
      <c r="I613" t="s">
        <v>94</v>
      </c>
      <c r="J613">
        <v>10</v>
      </c>
    </row>
    <row r="614" spans="1:10">
      <c r="A614">
        <v>2020</v>
      </c>
      <c r="B614" t="s">
        <v>70</v>
      </c>
      <c r="C614">
        <v>5</v>
      </c>
      <c r="D614" t="s">
        <v>86</v>
      </c>
      <c r="E614">
        <v>33</v>
      </c>
      <c r="F614" t="s">
        <v>27</v>
      </c>
      <c r="G614">
        <v>1</v>
      </c>
      <c r="H614">
        <v>5</v>
      </c>
      <c r="I614" t="s">
        <v>101</v>
      </c>
      <c r="J614">
        <v>20</v>
      </c>
    </row>
    <row r="615" spans="1:10">
      <c r="A615">
        <v>2020</v>
      </c>
      <c r="B615" t="s">
        <v>70</v>
      </c>
      <c r="C615">
        <v>5</v>
      </c>
      <c r="D615" t="s">
        <v>86</v>
      </c>
      <c r="E615">
        <v>33</v>
      </c>
      <c r="F615" t="s">
        <v>27</v>
      </c>
      <c r="G615">
        <v>1</v>
      </c>
      <c r="H615">
        <v>5</v>
      </c>
      <c r="I615" t="s">
        <v>103</v>
      </c>
      <c r="J615">
        <v>20</v>
      </c>
    </row>
    <row r="616" spans="1:10">
      <c r="A616">
        <v>2020</v>
      </c>
      <c r="B616" t="s">
        <v>70</v>
      </c>
      <c r="C616">
        <v>5</v>
      </c>
      <c r="D616" t="s">
        <v>86</v>
      </c>
      <c r="E616">
        <v>33</v>
      </c>
      <c r="F616" t="s">
        <v>27</v>
      </c>
      <c r="G616">
        <v>1</v>
      </c>
      <c r="H616">
        <v>5</v>
      </c>
      <c r="I616" t="s">
        <v>99</v>
      </c>
      <c r="J616">
        <v>10</v>
      </c>
    </row>
    <row r="617" spans="1:10">
      <c r="A617">
        <v>2020</v>
      </c>
      <c r="B617" t="s">
        <v>70</v>
      </c>
      <c r="C617">
        <v>5</v>
      </c>
      <c r="D617" t="s">
        <v>86</v>
      </c>
      <c r="E617">
        <v>33</v>
      </c>
      <c r="F617" t="s">
        <v>27</v>
      </c>
      <c r="G617">
        <v>1</v>
      </c>
      <c r="H617">
        <v>5</v>
      </c>
      <c r="I617" t="s">
        <v>102</v>
      </c>
      <c r="J617">
        <v>40</v>
      </c>
    </row>
    <row r="618" spans="1:10">
      <c r="A618">
        <v>2020</v>
      </c>
      <c r="B618" t="s">
        <v>70</v>
      </c>
      <c r="C618">
        <v>5</v>
      </c>
      <c r="D618" t="s">
        <v>86</v>
      </c>
      <c r="E618">
        <v>32</v>
      </c>
      <c r="F618" t="s">
        <v>27</v>
      </c>
      <c r="G618">
        <v>2</v>
      </c>
      <c r="H618">
        <v>1</v>
      </c>
      <c r="I618" t="s">
        <v>94</v>
      </c>
      <c r="J618">
        <v>30</v>
      </c>
    </row>
    <row r="619" spans="1:10">
      <c r="A619">
        <v>2020</v>
      </c>
      <c r="B619" t="s">
        <v>70</v>
      </c>
      <c r="C619">
        <v>5</v>
      </c>
      <c r="D619" t="s">
        <v>86</v>
      </c>
      <c r="E619">
        <v>32</v>
      </c>
      <c r="F619" t="s">
        <v>27</v>
      </c>
      <c r="G619">
        <v>2</v>
      </c>
      <c r="H619">
        <v>1</v>
      </c>
      <c r="I619" t="s">
        <v>99</v>
      </c>
      <c r="J619">
        <v>5</v>
      </c>
    </row>
    <row r="620" spans="1:10">
      <c r="A620">
        <v>2020</v>
      </c>
      <c r="B620" t="s">
        <v>70</v>
      </c>
      <c r="C620">
        <v>5</v>
      </c>
      <c r="D620" t="s">
        <v>86</v>
      </c>
      <c r="E620">
        <v>32</v>
      </c>
      <c r="F620" t="s">
        <v>27</v>
      </c>
      <c r="G620">
        <v>2</v>
      </c>
      <c r="H620">
        <v>1</v>
      </c>
      <c r="I620" t="s">
        <v>103</v>
      </c>
      <c r="J620">
        <v>20</v>
      </c>
    </row>
    <row r="621" spans="1:10">
      <c r="A621">
        <v>2020</v>
      </c>
      <c r="B621" t="s">
        <v>70</v>
      </c>
      <c r="C621">
        <v>5</v>
      </c>
      <c r="D621" t="s">
        <v>86</v>
      </c>
      <c r="E621">
        <v>32</v>
      </c>
      <c r="F621" t="s">
        <v>27</v>
      </c>
      <c r="G621">
        <v>2</v>
      </c>
      <c r="H621">
        <v>1</v>
      </c>
      <c r="I621" t="s">
        <v>101</v>
      </c>
      <c r="J621">
        <v>10</v>
      </c>
    </row>
    <row r="622" spans="1:10">
      <c r="A622">
        <v>2020</v>
      </c>
      <c r="B622" t="s">
        <v>70</v>
      </c>
      <c r="C622">
        <v>5</v>
      </c>
      <c r="D622" t="s">
        <v>86</v>
      </c>
      <c r="E622">
        <v>32</v>
      </c>
      <c r="F622" t="s">
        <v>27</v>
      </c>
      <c r="G622">
        <v>2</v>
      </c>
      <c r="H622">
        <v>1</v>
      </c>
      <c r="I622" t="s">
        <v>102</v>
      </c>
      <c r="J622">
        <v>45</v>
      </c>
    </row>
    <row r="623" spans="1:10">
      <c r="A623">
        <v>2020</v>
      </c>
      <c r="B623" t="s">
        <v>70</v>
      </c>
      <c r="C623">
        <v>5</v>
      </c>
      <c r="D623" t="s">
        <v>86</v>
      </c>
      <c r="E623">
        <v>32</v>
      </c>
      <c r="F623" t="s">
        <v>27</v>
      </c>
      <c r="G623">
        <v>2</v>
      </c>
      <c r="H623">
        <v>2</v>
      </c>
      <c r="I623" t="s">
        <v>94</v>
      </c>
      <c r="J623">
        <v>40</v>
      </c>
    </row>
    <row r="624" spans="1:10">
      <c r="A624">
        <v>2020</v>
      </c>
      <c r="B624" t="s">
        <v>70</v>
      </c>
      <c r="C624">
        <v>5</v>
      </c>
      <c r="D624" t="s">
        <v>86</v>
      </c>
      <c r="E624">
        <v>32</v>
      </c>
      <c r="F624" t="s">
        <v>27</v>
      </c>
      <c r="G624">
        <v>2</v>
      </c>
      <c r="H624">
        <v>2</v>
      </c>
      <c r="I624" t="s">
        <v>104</v>
      </c>
      <c r="J624">
        <v>5</v>
      </c>
    </row>
    <row r="625" spans="1:10">
      <c r="A625">
        <v>2020</v>
      </c>
      <c r="B625" t="s">
        <v>70</v>
      </c>
      <c r="C625">
        <v>5</v>
      </c>
      <c r="D625" t="s">
        <v>86</v>
      </c>
      <c r="E625">
        <v>32</v>
      </c>
      <c r="F625" t="s">
        <v>27</v>
      </c>
      <c r="G625">
        <v>2</v>
      </c>
      <c r="H625">
        <v>2</v>
      </c>
      <c r="I625" t="s">
        <v>101</v>
      </c>
      <c r="J625">
        <v>15</v>
      </c>
    </row>
    <row r="626" spans="1:10">
      <c r="A626">
        <v>2020</v>
      </c>
      <c r="B626" t="s">
        <v>70</v>
      </c>
      <c r="C626">
        <v>5</v>
      </c>
      <c r="D626" t="s">
        <v>86</v>
      </c>
      <c r="E626">
        <v>32</v>
      </c>
      <c r="F626" t="s">
        <v>27</v>
      </c>
      <c r="G626">
        <v>2</v>
      </c>
      <c r="H626">
        <v>2</v>
      </c>
      <c r="I626" t="s">
        <v>103</v>
      </c>
      <c r="J626">
        <v>10</v>
      </c>
    </row>
    <row r="627" spans="1:10">
      <c r="A627">
        <v>2020</v>
      </c>
      <c r="B627" t="s">
        <v>70</v>
      </c>
      <c r="C627">
        <v>5</v>
      </c>
      <c r="D627" t="s">
        <v>86</v>
      </c>
      <c r="E627">
        <v>32</v>
      </c>
      <c r="F627" t="s">
        <v>27</v>
      </c>
      <c r="G627">
        <v>2</v>
      </c>
      <c r="H627">
        <v>2</v>
      </c>
      <c r="I627" t="s">
        <v>102</v>
      </c>
      <c r="J627">
        <v>30</v>
      </c>
    </row>
    <row r="628" spans="1:10">
      <c r="A628">
        <v>2020</v>
      </c>
      <c r="B628" t="s">
        <v>70</v>
      </c>
      <c r="C628">
        <v>5</v>
      </c>
      <c r="D628" t="s">
        <v>86</v>
      </c>
      <c r="E628">
        <v>32</v>
      </c>
      <c r="F628" t="s">
        <v>27</v>
      </c>
      <c r="G628">
        <v>2</v>
      </c>
      <c r="H628">
        <v>3</v>
      </c>
      <c r="I628" t="s">
        <v>94</v>
      </c>
      <c r="J628">
        <v>20</v>
      </c>
    </row>
    <row r="629" spans="1:10">
      <c r="A629">
        <v>2020</v>
      </c>
      <c r="B629" t="s">
        <v>70</v>
      </c>
      <c r="C629">
        <v>5</v>
      </c>
      <c r="D629" t="s">
        <v>86</v>
      </c>
      <c r="E629">
        <v>32</v>
      </c>
      <c r="F629" t="s">
        <v>27</v>
      </c>
      <c r="G629">
        <v>2</v>
      </c>
      <c r="H629">
        <v>3</v>
      </c>
      <c r="I629" t="s">
        <v>103</v>
      </c>
      <c r="J629">
        <v>10</v>
      </c>
    </row>
    <row r="630" spans="1:10">
      <c r="A630">
        <v>2020</v>
      </c>
      <c r="B630" t="s">
        <v>70</v>
      </c>
      <c r="C630">
        <v>5</v>
      </c>
      <c r="D630" t="s">
        <v>86</v>
      </c>
      <c r="E630">
        <v>32</v>
      </c>
      <c r="F630" t="s">
        <v>27</v>
      </c>
      <c r="G630">
        <v>2</v>
      </c>
      <c r="H630">
        <v>3</v>
      </c>
      <c r="I630" t="s">
        <v>102</v>
      </c>
      <c r="J630">
        <v>20</v>
      </c>
    </row>
    <row r="631" spans="1:10">
      <c r="A631">
        <v>2020</v>
      </c>
      <c r="B631" t="s">
        <v>70</v>
      </c>
      <c r="C631">
        <v>5</v>
      </c>
      <c r="D631" t="s">
        <v>86</v>
      </c>
      <c r="E631">
        <v>32</v>
      </c>
      <c r="F631" t="s">
        <v>27</v>
      </c>
      <c r="G631">
        <v>2</v>
      </c>
      <c r="H631">
        <v>3</v>
      </c>
      <c r="I631" t="s">
        <v>101</v>
      </c>
      <c r="J631">
        <v>50</v>
      </c>
    </row>
    <row r="632" spans="1:10">
      <c r="A632">
        <v>2020</v>
      </c>
      <c r="B632" t="s">
        <v>70</v>
      </c>
      <c r="C632">
        <v>5</v>
      </c>
      <c r="D632" t="s">
        <v>86</v>
      </c>
      <c r="E632">
        <v>32</v>
      </c>
      <c r="F632" t="s">
        <v>27</v>
      </c>
      <c r="G632">
        <v>2</v>
      </c>
      <c r="H632">
        <v>4</v>
      </c>
      <c r="I632" t="s">
        <v>94</v>
      </c>
      <c r="J632">
        <v>10</v>
      </c>
    </row>
    <row r="633" spans="1:10">
      <c r="A633">
        <v>2020</v>
      </c>
      <c r="B633" t="s">
        <v>70</v>
      </c>
      <c r="C633">
        <v>5</v>
      </c>
      <c r="D633" t="s">
        <v>86</v>
      </c>
      <c r="E633">
        <v>32</v>
      </c>
      <c r="F633" t="s">
        <v>27</v>
      </c>
      <c r="G633">
        <v>2</v>
      </c>
      <c r="H633">
        <v>4</v>
      </c>
      <c r="I633" t="s">
        <v>104</v>
      </c>
      <c r="J633">
        <v>10</v>
      </c>
    </row>
    <row r="634" spans="1:10">
      <c r="A634">
        <v>2020</v>
      </c>
      <c r="B634" t="s">
        <v>70</v>
      </c>
      <c r="C634">
        <v>5</v>
      </c>
      <c r="D634" t="s">
        <v>86</v>
      </c>
      <c r="E634">
        <v>32</v>
      </c>
      <c r="F634" t="s">
        <v>27</v>
      </c>
      <c r="G634">
        <v>2</v>
      </c>
      <c r="H634">
        <v>4</v>
      </c>
      <c r="I634" t="s">
        <v>99</v>
      </c>
      <c r="J634">
        <v>15</v>
      </c>
    </row>
    <row r="635" spans="1:10">
      <c r="A635">
        <v>2020</v>
      </c>
      <c r="B635" t="s">
        <v>70</v>
      </c>
      <c r="C635">
        <v>5</v>
      </c>
      <c r="D635" t="s">
        <v>86</v>
      </c>
      <c r="E635">
        <v>32</v>
      </c>
      <c r="F635" t="s">
        <v>27</v>
      </c>
      <c r="G635">
        <v>2</v>
      </c>
      <c r="H635">
        <v>4</v>
      </c>
      <c r="I635" t="s">
        <v>103</v>
      </c>
      <c r="J635">
        <v>20</v>
      </c>
    </row>
    <row r="636" spans="1:10">
      <c r="A636">
        <v>2020</v>
      </c>
      <c r="B636" t="s">
        <v>70</v>
      </c>
      <c r="C636">
        <v>5</v>
      </c>
      <c r="D636" t="s">
        <v>86</v>
      </c>
      <c r="E636">
        <v>32</v>
      </c>
      <c r="F636" t="s">
        <v>27</v>
      </c>
      <c r="G636">
        <v>2</v>
      </c>
      <c r="H636">
        <v>4</v>
      </c>
      <c r="I636" t="s">
        <v>101</v>
      </c>
      <c r="J636">
        <v>20</v>
      </c>
    </row>
    <row r="637" spans="1:10">
      <c r="A637">
        <v>2020</v>
      </c>
      <c r="B637" t="s">
        <v>70</v>
      </c>
      <c r="C637">
        <v>5</v>
      </c>
      <c r="D637" t="s">
        <v>86</v>
      </c>
      <c r="E637">
        <v>32</v>
      </c>
      <c r="F637" t="s">
        <v>27</v>
      </c>
      <c r="G637">
        <v>2</v>
      </c>
      <c r="H637">
        <v>4</v>
      </c>
      <c r="I637" t="s">
        <v>102</v>
      </c>
      <c r="J637">
        <v>25</v>
      </c>
    </row>
    <row r="638" spans="1:10">
      <c r="A638">
        <v>2020</v>
      </c>
      <c r="B638" t="s">
        <v>70</v>
      </c>
      <c r="C638">
        <v>5</v>
      </c>
      <c r="D638" t="s">
        <v>86</v>
      </c>
      <c r="E638">
        <v>32</v>
      </c>
      <c r="F638" t="s">
        <v>27</v>
      </c>
      <c r="G638">
        <v>2</v>
      </c>
      <c r="H638">
        <v>5</v>
      </c>
      <c r="I638" t="s">
        <v>94</v>
      </c>
      <c r="J638">
        <v>2</v>
      </c>
    </row>
    <row r="639" spans="1:10">
      <c r="A639">
        <v>2020</v>
      </c>
      <c r="B639" t="s">
        <v>70</v>
      </c>
      <c r="C639">
        <v>5</v>
      </c>
      <c r="D639" t="s">
        <v>86</v>
      </c>
      <c r="E639">
        <v>32</v>
      </c>
      <c r="F639" t="s">
        <v>27</v>
      </c>
      <c r="G639">
        <v>2</v>
      </c>
      <c r="H639">
        <v>5</v>
      </c>
      <c r="I639" t="s">
        <v>96</v>
      </c>
      <c r="J639">
        <v>18</v>
      </c>
    </row>
    <row r="640" spans="1:10">
      <c r="A640">
        <v>2020</v>
      </c>
      <c r="B640" t="s">
        <v>70</v>
      </c>
      <c r="C640">
        <v>5</v>
      </c>
      <c r="D640" t="s">
        <v>86</v>
      </c>
      <c r="E640">
        <v>32</v>
      </c>
      <c r="F640" t="s">
        <v>27</v>
      </c>
      <c r="G640">
        <v>2</v>
      </c>
      <c r="H640">
        <v>5</v>
      </c>
      <c r="I640" t="s">
        <v>101</v>
      </c>
      <c r="J640">
        <v>15</v>
      </c>
    </row>
    <row r="641" spans="1:10">
      <c r="A641">
        <v>2020</v>
      </c>
      <c r="B641" t="s">
        <v>70</v>
      </c>
      <c r="C641">
        <v>5</v>
      </c>
      <c r="D641" t="s">
        <v>86</v>
      </c>
      <c r="E641">
        <v>32</v>
      </c>
      <c r="F641" t="s">
        <v>27</v>
      </c>
      <c r="G641">
        <v>2</v>
      </c>
      <c r="H641">
        <v>5</v>
      </c>
      <c r="I641" t="s">
        <v>103</v>
      </c>
      <c r="J641">
        <v>25</v>
      </c>
    </row>
    <row r="642" spans="1:10">
      <c r="A642">
        <v>2020</v>
      </c>
      <c r="B642" t="s">
        <v>70</v>
      </c>
      <c r="C642">
        <v>5</v>
      </c>
      <c r="D642" t="s">
        <v>86</v>
      </c>
      <c r="E642">
        <v>32</v>
      </c>
      <c r="F642" t="s">
        <v>27</v>
      </c>
      <c r="G642">
        <v>2</v>
      </c>
      <c r="H642">
        <v>5</v>
      </c>
      <c r="I642" t="s">
        <v>102</v>
      </c>
      <c r="J642">
        <v>40</v>
      </c>
    </row>
    <row r="643" spans="1:10">
      <c r="A643">
        <v>2020</v>
      </c>
      <c r="B643" t="s">
        <v>70</v>
      </c>
      <c r="C643">
        <v>5</v>
      </c>
      <c r="D643" t="s">
        <v>86</v>
      </c>
      <c r="E643">
        <v>41</v>
      </c>
      <c r="F643" t="s">
        <v>27</v>
      </c>
      <c r="G643">
        <v>3</v>
      </c>
      <c r="H643">
        <v>1</v>
      </c>
      <c r="I643" t="s">
        <v>94</v>
      </c>
      <c r="J643">
        <v>80</v>
      </c>
    </row>
    <row r="644" spans="1:10">
      <c r="A644">
        <v>2020</v>
      </c>
      <c r="B644" t="s">
        <v>70</v>
      </c>
      <c r="C644">
        <v>5</v>
      </c>
      <c r="D644" t="s">
        <v>86</v>
      </c>
      <c r="E644">
        <v>41</v>
      </c>
      <c r="F644" t="s">
        <v>27</v>
      </c>
      <c r="G644">
        <v>3</v>
      </c>
      <c r="H644">
        <v>1</v>
      </c>
      <c r="I644" t="s">
        <v>101</v>
      </c>
      <c r="J644">
        <v>10</v>
      </c>
    </row>
    <row r="645" spans="1:10">
      <c r="A645">
        <v>2020</v>
      </c>
      <c r="B645" t="s">
        <v>70</v>
      </c>
      <c r="C645">
        <v>5</v>
      </c>
      <c r="D645" t="s">
        <v>86</v>
      </c>
      <c r="E645">
        <v>41</v>
      </c>
      <c r="F645" t="s">
        <v>27</v>
      </c>
      <c r="G645">
        <v>3</v>
      </c>
      <c r="H645">
        <v>1</v>
      </c>
      <c r="I645" t="s">
        <v>102</v>
      </c>
      <c r="J645">
        <v>10</v>
      </c>
    </row>
    <row r="646" spans="1:10">
      <c r="A646">
        <v>2020</v>
      </c>
      <c r="B646" t="s">
        <v>70</v>
      </c>
      <c r="C646">
        <v>5</v>
      </c>
      <c r="D646" t="s">
        <v>86</v>
      </c>
      <c r="E646">
        <v>41</v>
      </c>
      <c r="F646" t="s">
        <v>27</v>
      </c>
      <c r="G646">
        <v>3</v>
      </c>
      <c r="H646">
        <v>2</v>
      </c>
      <c r="I646" t="s">
        <v>94</v>
      </c>
      <c r="J646">
        <v>2</v>
      </c>
    </row>
    <row r="647" spans="1:10">
      <c r="A647">
        <v>2020</v>
      </c>
      <c r="B647" t="s">
        <v>70</v>
      </c>
      <c r="C647">
        <v>5</v>
      </c>
      <c r="D647" t="s">
        <v>86</v>
      </c>
      <c r="E647">
        <v>41</v>
      </c>
      <c r="F647" t="s">
        <v>27</v>
      </c>
      <c r="G647">
        <v>3</v>
      </c>
      <c r="H647">
        <v>2</v>
      </c>
      <c r="I647" t="s">
        <v>103</v>
      </c>
      <c r="J647">
        <v>20</v>
      </c>
    </row>
    <row r="648" spans="1:10">
      <c r="A648">
        <v>2020</v>
      </c>
      <c r="B648" t="s">
        <v>70</v>
      </c>
      <c r="C648">
        <v>5</v>
      </c>
      <c r="D648" t="s">
        <v>86</v>
      </c>
      <c r="E648">
        <v>41</v>
      </c>
      <c r="F648" t="s">
        <v>27</v>
      </c>
      <c r="G648">
        <v>3</v>
      </c>
      <c r="H648">
        <v>2</v>
      </c>
      <c r="I648" t="s">
        <v>101</v>
      </c>
      <c r="J648">
        <v>25</v>
      </c>
    </row>
    <row r="649" spans="1:10">
      <c r="A649">
        <v>2020</v>
      </c>
      <c r="B649" t="s">
        <v>70</v>
      </c>
      <c r="C649">
        <v>5</v>
      </c>
      <c r="D649" t="s">
        <v>86</v>
      </c>
      <c r="E649">
        <v>41</v>
      </c>
      <c r="F649" t="s">
        <v>27</v>
      </c>
      <c r="G649">
        <v>3</v>
      </c>
      <c r="H649">
        <v>2</v>
      </c>
      <c r="I649" t="s">
        <v>104</v>
      </c>
      <c r="J649">
        <v>25</v>
      </c>
    </row>
    <row r="650" spans="1:10">
      <c r="A650">
        <v>2020</v>
      </c>
      <c r="B650" t="s">
        <v>70</v>
      </c>
      <c r="C650">
        <v>5</v>
      </c>
      <c r="D650" t="s">
        <v>86</v>
      </c>
      <c r="E650">
        <v>41</v>
      </c>
      <c r="F650" t="s">
        <v>27</v>
      </c>
      <c r="G650">
        <v>3</v>
      </c>
      <c r="H650">
        <v>2</v>
      </c>
      <c r="I650" t="s">
        <v>102</v>
      </c>
      <c r="J650">
        <v>28</v>
      </c>
    </row>
    <row r="651" spans="1:10">
      <c r="A651">
        <v>2020</v>
      </c>
      <c r="B651" t="s">
        <v>70</v>
      </c>
      <c r="C651">
        <v>5</v>
      </c>
      <c r="D651" t="s">
        <v>86</v>
      </c>
      <c r="E651">
        <v>41</v>
      </c>
      <c r="F651" t="s">
        <v>27</v>
      </c>
      <c r="G651">
        <v>3</v>
      </c>
      <c r="H651">
        <v>3</v>
      </c>
      <c r="I651" t="s">
        <v>94</v>
      </c>
      <c r="J651">
        <v>35</v>
      </c>
    </row>
    <row r="652" spans="1:10">
      <c r="A652">
        <v>2020</v>
      </c>
      <c r="B652" t="s">
        <v>70</v>
      </c>
      <c r="C652">
        <v>5</v>
      </c>
      <c r="D652" t="s">
        <v>86</v>
      </c>
      <c r="E652">
        <v>41</v>
      </c>
      <c r="F652" t="s">
        <v>27</v>
      </c>
      <c r="G652">
        <v>3</v>
      </c>
      <c r="H652">
        <v>3</v>
      </c>
      <c r="I652" t="s">
        <v>103</v>
      </c>
      <c r="J652">
        <v>15</v>
      </c>
    </row>
    <row r="653" spans="1:10">
      <c r="A653">
        <v>2020</v>
      </c>
      <c r="B653" t="s">
        <v>70</v>
      </c>
      <c r="C653">
        <v>5</v>
      </c>
      <c r="D653" t="s">
        <v>86</v>
      </c>
      <c r="E653">
        <v>41</v>
      </c>
      <c r="F653" t="s">
        <v>27</v>
      </c>
      <c r="G653">
        <v>3</v>
      </c>
      <c r="H653">
        <v>3</v>
      </c>
      <c r="I653" t="s">
        <v>101</v>
      </c>
      <c r="J653">
        <v>35</v>
      </c>
    </row>
    <row r="654" spans="1:10">
      <c r="A654">
        <v>2020</v>
      </c>
      <c r="B654" t="s">
        <v>70</v>
      </c>
      <c r="C654">
        <v>5</v>
      </c>
      <c r="D654" t="s">
        <v>86</v>
      </c>
      <c r="E654">
        <v>41</v>
      </c>
      <c r="F654" t="s">
        <v>27</v>
      </c>
      <c r="G654">
        <v>3</v>
      </c>
      <c r="H654">
        <v>3</v>
      </c>
      <c r="I654" t="s">
        <v>102</v>
      </c>
      <c r="J654">
        <v>15</v>
      </c>
    </row>
    <row r="655" spans="1:10">
      <c r="A655">
        <v>2020</v>
      </c>
      <c r="B655" t="s">
        <v>70</v>
      </c>
      <c r="C655">
        <v>5</v>
      </c>
      <c r="D655" t="s">
        <v>86</v>
      </c>
      <c r="E655">
        <v>41</v>
      </c>
      <c r="F655" t="s">
        <v>27</v>
      </c>
      <c r="G655">
        <v>3</v>
      </c>
      <c r="H655">
        <v>4</v>
      </c>
      <c r="I655" t="s">
        <v>94</v>
      </c>
      <c r="J655">
        <v>20</v>
      </c>
    </row>
    <row r="656" spans="1:10">
      <c r="A656">
        <v>2020</v>
      </c>
      <c r="B656" t="s">
        <v>70</v>
      </c>
      <c r="C656">
        <v>5</v>
      </c>
      <c r="D656" t="s">
        <v>86</v>
      </c>
      <c r="E656">
        <v>41</v>
      </c>
      <c r="F656" t="s">
        <v>27</v>
      </c>
      <c r="G656">
        <v>3</v>
      </c>
      <c r="H656">
        <v>4</v>
      </c>
      <c r="I656" t="s">
        <v>103</v>
      </c>
      <c r="J656">
        <v>5</v>
      </c>
    </row>
    <row r="657" spans="1:10">
      <c r="A657">
        <v>2020</v>
      </c>
      <c r="B657" t="s">
        <v>70</v>
      </c>
      <c r="C657">
        <v>5</v>
      </c>
      <c r="D657" t="s">
        <v>86</v>
      </c>
      <c r="E657">
        <v>41</v>
      </c>
      <c r="F657" t="s">
        <v>27</v>
      </c>
      <c r="G657">
        <v>3</v>
      </c>
      <c r="H657">
        <v>4</v>
      </c>
      <c r="I657" t="s">
        <v>101</v>
      </c>
      <c r="J657">
        <v>55</v>
      </c>
    </row>
    <row r="658" spans="1:10">
      <c r="A658">
        <v>2020</v>
      </c>
      <c r="B658" t="s">
        <v>70</v>
      </c>
      <c r="C658">
        <v>5</v>
      </c>
      <c r="D658" t="s">
        <v>86</v>
      </c>
      <c r="E658">
        <v>41</v>
      </c>
      <c r="F658" t="s">
        <v>27</v>
      </c>
      <c r="G658">
        <v>3</v>
      </c>
      <c r="H658">
        <v>4</v>
      </c>
      <c r="I658" t="s">
        <v>102</v>
      </c>
      <c r="J658">
        <v>25</v>
      </c>
    </row>
    <row r="659" spans="1:10">
      <c r="A659">
        <v>2020</v>
      </c>
      <c r="B659" t="s">
        <v>70</v>
      </c>
      <c r="C659">
        <v>5</v>
      </c>
      <c r="D659" t="s">
        <v>86</v>
      </c>
      <c r="E659">
        <v>41</v>
      </c>
      <c r="F659" t="s">
        <v>27</v>
      </c>
      <c r="G659">
        <v>3</v>
      </c>
      <c r="H659">
        <v>4</v>
      </c>
      <c r="I659" t="s">
        <v>104</v>
      </c>
      <c r="J659">
        <v>5</v>
      </c>
    </row>
    <row r="660" spans="1:10">
      <c r="A660">
        <v>2020</v>
      </c>
      <c r="B660" t="s">
        <v>70</v>
      </c>
      <c r="C660">
        <v>5</v>
      </c>
      <c r="D660" t="s">
        <v>86</v>
      </c>
      <c r="E660">
        <v>41</v>
      </c>
      <c r="F660" t="s">
        <v>27</v>
      </c>
      <c r="G660">
        <v>3</v>
      </c>
      <c r="H660">
        <v>5</v>
      </c>
      <c r="I660" t="s">
        <v>94</v>
      </c>
      <c r="J660">
        <v>20</v>
      </c>
    </row>
    <row r="661" spans="1:10">
      <c r="A661">
        <v>2020</v>
      </c>
      <c r="B661" t="s">
        <v>70</v>
      </c>
      <c r="C661">
        <v>5</v>
      </c>
      <c r="D661" t="s">
        <v>86</v>
      </c>
      <c r="E661">
        <v>41</v>
      </c>
      <c r="F661" t="s">
        <v>27</v>
      </c>
      <c r="G661">
        <v>3</v>
      </c>
      <c r="H661">
        <v>5</v>
      </c>
      <c r="I661" t="s">
        <v>103</v>
      </c>
      <c r="J661">
        <v>20</v>
      </c>
    </row>
    <row r="662" spans="1:10">
      <c r="A662">
        <v>2020</v>
      </c>
      <c r="B662" t="s">
        <v>70</v>
      </c>
      <c r="C662">
        <v>5</v>
      </c>
      <c r="D662" t="s">
        <v>86</v>
      </c>
      <c r="E662">
        <v>41</v>
      </c>
      <c r="F662" t="s">
        <v>27</v>
      </c>
      <c r="G662">
        <v>3</v>
      </c>
      <c r="H662">
        <v>5</v>
      </c>
      <c r="I662" t="s">
        <v>101</v>
      </c>
      <c r="J662">
        <v>15</v>
      </c>
    </row>
    <row r="663" spans="1:10">
      <c r="A663">
        <v>2020</v>
      </c>
      <c r="B663" t="s">
        <v>70</v>
      </c>
      <c r="C663">
        <v>5</v>
      </c>
      <c r="D663" t="s">
        <v>86</v>
      </c>
      <c r="E663">
        <v>41</v>
      </c>
      <c r="F663" t="s">
        <v>27</v>
      </c>
      <c r="G663">
        <v>3</v>
      </c>
      <c r="H663">
        <v>5</v>
      </c>
      <c r="I663" t="s">
        <v>102</v>
      </c>
      <c r="J663">
        <v>45</v>
      </c>
    </row>
    <row r="664" spans="1:10">
      <c r="A664">
        <v>2020</v>
      </c>
      <c r="B664" t="s">
        <v>70</v>
      </c>
      <c r="C664">
        <v>5</v>
      </c>
      <c r="D664" t="s">
        <v>86</v>
      </c>
      <c r="E664">
        <v>40</v>
      </c>
      <c r="F664" t="s">
        <v>27</v>
      </c>
      <c r="G664">
        <v>4</v>
      </c>
      <c r="H664">
        <v>1</v>
      </c>
      <c r="I664" t="s">
        <v>94</v>
      </c>
      <c r="J664">
        <v>70</v>
      </c>
    </row>
    <row r="665" spans="1:10">
      <c r="A665">
        <v>2020</v>
      </c>
      <c r="B665" t="s">
        <v>70</v>
      </c>
      <c r="C665">
        <v>5</v>
      </c>
      <c r="D665" t="s">
        <v>86</v>
      </c>
      <c r="E665">
        <v>40</v>
      </c>
      <c r="F665" t="s">
        <v>27</v>
      </c>
      <c r="G665">
        <v>4</v>
      </c>
      <c r="H665">
        <v>1</v>
      </c>
      <c r="I665" t="s">
        <v>101</v>
      </c>
      <c r="J665">
        <v>10</v>
      </c>
    </row>
    <row r="666" spans="1:10">
      <c r="A666">
        <v>2020</v>
      </c>
      <c r="B666" t="s">
        <v>70</v>
      </c>
      <c r="C666">
        <v>5</v>
      </c>
      <c r="D666" t="s">
        <v>86</v>
      </c>
      <c r="E666">
        <v>40</v>
      </c>
      <c r="F666" t="s">
        <v>27</v>
      </c>
      <c r="G666">
        <v>4</v>
      </c>
      <c r="H666">
        <v>1</v>
      </c>
      <c r="I666" t="s">
        <v>103</v>
      </c>
      <c r="J666">
        <v>15</v>
      </c>
    </row>
    <row r="667" spans="1:10">
      <c r="A667">
        <v>2020</v>
      </c>
      <c r="B667" t="s">
        <v>70</v>
      </c>
      <c r="C667">
        <v>5</v>
      </c>
      <c r="D667" t="s">
        <v>86</v>
      </c>
      <c r="E667">
        <v>40</v>
      </c>
      <c r="F667" t="s">
        <v>27</v>
      </c>
      <c r="G667">
        <v>4</v>
      </c>
      <c r="H667">
        <v>1</v>
      </c>
      <c r="I667" t="s">
        <v>102</v>
      </c>
      <c r="J667">
        <v>5</v>
      </c>
    </row>
    <row r="668" spans="1:10">
      <c r="A668">
        <v>2020</v>
      </c>
      <c r="B668" t="s">
        <v>70</v>
      </c>
      <c r="C668">
        <v>5</v>
      </c>
      <c r="D668" t="s">
        <v>86</v>
      </c>
      <c r="E668">
        <v>40</v>
      </c>
      <c r="F668" t="s">
        <v>27</v>
      </c>
      <c r="G668">
        <v>4</v>
      </c>
      <c r="H668">
        <v>2</v>
      </c>
      <c r="I668" t="s">
        <v>94</v>
      </c>
      <c r="J668">
        <v>45</v>
      </c>
    </row>
    <row r="669" spans="1:10">
      <c r="A669">
        <v>2020</v>
      </c>
      <c r="B669" t="s">
        <v>70</v>
      </c>
      <c r="C669">
        <v>5</v>
      </c>
      <c r="D669" t="s">
        <v>86</v>
      </c>
      <c r="E669">
        <v>40</v>
      </c>
      <c r="F669" t="s">
        <v>27</v>
      </c>
      <c r="G669">
        <v>4</v>
      </c>
      <c r="H669">
        <v>2</v>
      </c>
      <c r="I669" t="s">
        <v>103</v>
      </c>
      <c r="J669">
        <v>15</v>
      </c>
    </row>
    <row r="670" spans="1:10">
      <c r="A670">
        <v>2020</v>
      </c>
      <c r="B670" t="s">
        <v>70</v>
      </c>
      <c r="C670">
        <v>5</v>
      </c>
      <c r="D670" t="s">
        <v>86</v>
      </c>
      <c r="E670">
        <v>40</v>
      </c>
      <c r="F670" t="s">
        <v>27</v>
      </c>
      <c r="G670">
        <v>4</v>
      </c>
      <c r="H670">
        <v>2</v>
      </c>
      <c r="I670" t="s">
        <v>101</v>
      </c>
      <c r="J670">
        <v>20</v>
      </c>
    </row>
    <row r="671" spans="1:10">
      <c r="A671">
        <v>2020</v>
      </c>
      <c r="B671" t="s">
        <v>70</v>
      </c>
      <c r="C671">
        <v>5</v>
      </c>
      <c r="D671" t="s">
        <v>86</v>
      </c>
      <c r="E671">
        <v>40</v>
      </c>
      <c r="F671" t="s">
        <v>27</v>
      </c>
      <c r="G671">
        <v>4</v>
      </c>
      <c r="H671">
        <v>2</v>
      </c>
      <c r="I671" t="s">
        <v>102</v>
      </c>
      <c r="J671">
        <v>20</v>
      </c>
    </row>
    <row r="672" spans="1:10">
      <c r="A672">
        <v>2020</v>
      </c>
      <c r="B672" t="s">
        <v>70</v>
      </c>
      <c r="C672">
        <v>5</v>
      </c>
      <c r="D672" t="s">
        <v>86</v>
      </c>
      <c r="E672">
        <v>40</v>
      </c>
      <c r="F672" t="s">
        <v>27</v>
      </c>
      <c r="G672">
        <v>4</v>
      </c>
      <c r="H672">
        <v>3</v>
      </c>
      <c r="I672" t="s">
        <v>94</v>
      </c>
      <c r="J672">
        <v>5</v>
      </c>
    </row>
    <row r="673" spans="1:10">
      <c r="A673">
        <v>2020</v>
      </c>
      <c r="B673" t="s">
        <v>70</v>
      </c>
      <c r="C673">
        <v>5</v>
      </c>
      <c r="D673" t="s">
        <v>86</v>
      </c>
      <c r="E673">
        <v>40</v>
      </c>
      <c r="F673" t="s">
        <v>27</v>
      </c>
      <c r="G673">
        <v>4</v>
      </c>
      <c r="H673">
        <v>3</v>
      </c>
      <c r="I673" t="s">
        <v>96</v>
      </c>
      <c r="J673">
        <v>15</v>
      </c>
    </row>
    <row r="674" spans="1:10">
      <c r="A674">
        <v>2020</v>
      </c>
      <c r="B674" t="s">
        <v>70</v>
      </c>
      <c r="C674">
        <v>5</v>
      </c>
      <c r="D674" t="s">
        <v>86</v>
      </c>
      <c r="E674">
        <v>40</v>
      </c>
      <c r="F674" t="s">
        <v>27</v>
      </c>
      <c r="G674">
        <v>4</v>
      </c>
      <c r="H674">
        <v>3</v>
      </c>
      <c r="I674" t="s">
        <v>103</v>
      </c>
      <c r="J674">
        <v>5</v>
      </c>
    </row>
    <row r="675" spans="1:10">
      <c r="A675">
        <v>2020</v>
      </c>
      <c r="B675" t="s">
        <v>70</v>
      </c>
      <c r="C675">
        <v>5</v>
      </c>
      <c r="D675" t="s">
        <v>86</v>
      </c>
      <c r="E675">
        <v>40</v>
      </c>
      <c r="F675" t="s">
        <v>27</v>
      </c>
      <c r="G675">
        <v>4</v>
      </c>
      <c r="H675">
        <v>3</v>
      </c>
      <c r="I675" t="s">
        <v>102</v>
      </c>
      <c r="J675">
        <v>30</v>
      </c>
    </row>
    <row r="676" spans="1:10">
      <c r="A676">
        <v>2020</v>
      </c>
      <c r="B676" t="s">
        <v>70</v>
      </c>
      <c r="C676">
        <v>5</v>
      </c>
      <c r="D676" t="s">
        <v>86</v>
      </c>
      <c r="E676">
        <v>40</v>
      </c>
      <c r="F676" t="s">
        <v>27</v>
      </c>
      <c r="G676">
        <v>4</v>
      </c>
      <c r="H676">
        <v>3</v>
      </c>
      <c r="I676" t="s">
        <v>101</v>
      </c>
      <c r="J676">
        <v>45</v>
      </c>
    </row>
    <row r="677" spans="1:10">
      <c r="A677">
        <v>2020</v>
      </c>
      <c r="B677" t="s">
        <v>70</v>
      </c>
      <c r="C677">
        <v>5</v>
      </c>
      <c r="D677" t="s">
        <v>86</v>
      </c>
      <c r="E677">
        <v>40</v>
      </c>
      <c r="F677" t="s">
        <v>27</v>
      </c>
      <c r="G677">
        <v>4</v>
      </c>
      <c r="H677">
        <v>4</v>
      </c>
      <c r="I677" t="s">
        <v>94</v>
      </c>
      <c r="J677">
        <v>2</v>
      </c>
    </row>
    <row r="678" spans="1:10">
      <c r="A678">
        <v>2020</v>
      </c>
      <c r="B678" t="s">
        <v>70</v>
      </c>
      <c r="C678">
        <v>5</v>
      </c>
      <c r="D678" t="s">
        <v>86</v>
      </c>
      <c r="E678">
        <v>40</v>
      </c>
      <c r="F678" t="s">
        <v>27</v>
      </c>
      <c r="G678">
        <v>4</v>
      </c>
      <c r="H678">
        <v>4</v>
      </c>
      <c r="I678" t="s">
        <v>103</v>
      </c>
      <c r="J678">
        <v>13</v>
      </c>
    </row>
    <row r="679" spans="1:10">
      <c r="A679">
        <v>2020</v>
      </c>
      <c r="B679" t="s">
        <v>70</v>
      </c>
      <c r="C679">
        <v>5</v>
      </c>
      <c r="D679" t="s">
        <v>86</v>
      </c>
      <c r="E679">
        <v>40</v>
      </c>
      <c r="F679" t="s">
        <v>27</v>
      </c>
      <c r="G679">
        <v>4</v>
      </c>
      <c r="H679">
        <v>4</v>
      </c>
      <c r="I679" t="s">
        <v>101</v>
      </c>
      <c r="J679">
        <v>15</v>
      </c>
    </row>
    <row r="680" spans="1:10">
      <c r="A680">
        <v>2020</v>
      </c>
      <c r="B680" t="s">
        <v>70</v>
      </c>
      <c r="C680">
        <v>5</v>
      </c>
      <c r="D680" t="s">
        <v>86</v>
      </c>
      <c r="E680">
        <v>40</v>
      </c>
      <c r="F680" t="s">
        <v>27</v>
      </c>
      <c r="G680">
        <v>4</v>
      </c>
      <c r="H680">
        <v>4</v>
      </c>
      <c r="I680" t="s">
        <v>102</v>
      </c>
      <c r="J680">
        <v>70</v>
      </c>
    </row>
    <row r="681" spans="1:10">
      <c r="A681">
        <v>2020</v>
      </c>
      <c r="B681" t="s">
        <v>70</v>
      </c>
      <c r="C681">
        <v>5</v>
      </c>
      <c r="D681" t="s">
        <v>86</v>
      </c>
      <c r="E681">
        <v>40</v>
      </c>
      <c r="F681" t="s">
        <v>27</v>
      </c>
      <c r="G681">
        <v>4</v>
      </c>
      <c r="H681">
        <v>5</v>
      </c>
      <c r="I681" t="s">
        <v>94</v>
      </c>
      <c r="J681">
        <v>3</v>
      </c>
    </row>
    <row r="682" spans="1:10">
      <c r="A682">
        <v>2020</v>
      </c>
      <c r="B682" t="s">
        <v>70</v>
      </c>
      <c r="C682">
        <v>5</v>
      </c>
      <c r="D682" t="s">
        <v>86</v>
      </c>
      <c r="E682">
        <v>40</v>
      </c>
      <c r="F682" t="s">
        <v>27</v>
      </c>
      <c r="G682">
        <v>4</v>
      </c>
      <c r="H682">
        <v>5</v>
      </c>
      <c r="I682" t="s">
        <v>103</v>
      </c>
      <c r="J682">
        <v>30</v>
      </c>
    </row>
    <row r="683" spans="1:10">
      <c r="A683">
        <v>2020</v>
      </c>
      <c r="B683" t="s">
        <v>70</v>
      </c>
      <c r="C683">
        <v>5</v>
      </c>
      <c r="D683" t="s">
        <v>86</v>
      </c>
      <c r="E683">
        <v>40</v>
      </c>
      <c r="F683" t="s">
        <v>27</v>
      </c>
      <c r="G683">
        <v>4</v>
      </c>
      <c r="H683">
        <v>5</v>
      </c>
      <c r="I683" t="s">
        <v>101</v>
      </c>
      <c r="J683">
        <v>27</v>
      </c>
    </row>
    <row r="684" spans="1:10">
      <c r="A684">
        <v>2020</v>
      </c>
      <c r="B684" t="s">
        <v>70</v>
      </c>
      <c r="C684">
        <v>5</v>
      </c>
      <c r="D684" t="s">
        <v>86</v>
      </c>
      <c r="E684">
        <v>40</v>
      </c>
      <c r="F684" t="s">
        <v>27</v>
      </c>
      <c r="G684">
        <v>4</v>
      </c>
      <c r="H684">
        <v>5</v>
      </c>
      <c r="I684" t="s">
        <v>102</v>
      </c>
      <c r="J684">
        <v>40</v>
      </c>
    </row>
    <row r="685" spans="1:10">
      <c r="A685">
        <v>2020</v>
      </c>
      <c r="B685" t="s">
        <v>25</v>
      </c>
      <c r="C685">
        <v>28</v>
      </c>
      <c r="D685" t="s">
        <v>89</v>
      </c>
      <c r="E685">
        <v>52</v>
      </c>
      <c r="F685" t="s">
        <v>27</v>
      </c>
      <c r="G685">
        <v>1</v>
      </c>
      <c r="H685">
        <v>1</v>
      </c>
      <c r="I685" t="s">
        <v>94</v>
      </c>
      <c r="J685">
        <v>5</v>
      </c>
    </row>
    <row r="686" spans="1:10">
      <c r="A686">
        <v>2020</v>
      </c>
      <c r="B686" t="s">
        <v>25</v>
      </c>
      <c r="C686">
        <v>28</v>
      </c>
      <c r="D686" t="s">
        <v>89</v>
      </c>
      <c r="E686">
        <v>52</v>
      </c>
      <c r="F686" t="s">
        <v>27</v>
      </c>
      <c r="G686">
        <v>1</v>
      </c>
      <c r="H686">
        <v>1</v>
      </c>
      <c r="I686" t="s">
        <v>96</v>
      </c>
      <c r="J686">
        <v>10</v>
      </c>
    </row>
    <row r="687" spans="1:10">
      <c r="A687">
        <v>2020</v>
      </c>
      <c r="B687" t="s">
        <v>25</v>
      </c>
      <c r="C687">
        <v>28</v>
      </c>
      <c r="D687" t="s">
        <v>89</v>
      </c>
      <c r="E687">
        <v>52</v>
      </c>
      <c r="F687" t="s">
        <v>27</v>
      </c>
      <c r="G687">
        <v>1</v>
      </c>
      <c r="H687">
        <v>1</v>
      </c>
      <c r="I687" t="s">
        <v>102</v>
      </c>
      <c r="J687">
        <v>25</v>
      </c>
    </row>
    <row r="688" spans="1:10">
      <c r="A688">
        <v>2020</v>
      </c>
      <c r="B688" t="s">
        <v>25</v>
      </c>
      <c r="C688">
        <v>28</v>
      </c>
      <c r="D688" t="s">
        <v>89</v>
      </c>
      <c r="E688">
        <v>52</v>
      </c>
      <c r="F688" t="s">
        <v>27</v>
      </c>
      <c r="G688">
        <v>1</v>
      </c>
      <c r="H688">
        <v>1</v>
      </c>
      <c r="I688" t="s">
        <v>103</v>
      </c>
      <c r="J688">
        <v>15</v>
      </c>
    </row>
    <row r="689" spans="1:10">
      <c r="A689">
        <v>2020</v>
      </c>
      <c r="B689" t="s">
        <v>25</v>
      </c>
      <c r="C689">
        <v>28</v>
      </c>
      <c r="D689" t="s">
        <v>89</v>
      </c>
      <c r="E689">
        <v>52</v>
      </c>
      <c r="F689" t="s">
        <v>27</v>
      </c>
      <c r="G689">
        <v>1</v>
      </c>
      <c r="H689">
        <v>1</v>
      </c>
      <c r="I689" t="s">
        <v>101</v>
      </c>
      <c r="J689">
        <v>45</v>
      </c>
    </row>
    <row r="690" spans="1:10">
      <c r="A690">
        <v>2020</v>
      </c>
      <c r="B690" t="s">
        <v>25</v>
      </c>
      <c r="C690">
        <v>28</v>
      </c>
      <c r="D690" t="s">
        <v>89</v>
      </c>
      <c r="E690">
        <v>52</v>
      </c>
      <c r="F690" t="s">
        <v>27</v>
      </c>
      <c r="G690">
        <v>1</v>
      </c>
      <c r="H690">
        <v>2</v>
      </c>
      <c r="I690" t="s">
        <v>94</v>
      </c>
      <c r="J690">
        <v>15</v>
      </c>
    </row>
    <row r="691" spans="1:10">
      <c r="A691">
        <v>2020</v>
      </c>
      <c r="B691" t="s">
        <v>25</v>
      </c>
      <c r="C691">
        <v>28</v>
      </c>
      <c r="D691" t="s">
        <v>89</v>
      </c>
      <c r="E691">
        <v>52</v>
      </c>
      <c r="F691" t="s">
        <v>27</v>
      </c>
      <c r="G691">
        <v>1</v>
      </c>
      <c r="H691">
        <v>2</v>
      </c>
      <c r="I691" t="s">
        <v>96</v>
      </c>
      <c r="J691">
        <v>30</v>
      </c>
    </row>
    <row r="692" spans="1:10">
      <c r="A692">
        <v>2020</v>
      </c>
      <c r="B692" t="s">
        <v>25</v>
      </c>
      <c r="C692">
        <v>28</v>
      </c>
      <c r="D692" t="s">
        <v>89</v>
      </c>
      <c r="E692">
        <v>52</v>
      </c>
      <c r="F692" t="s">
        <v>27</v>
      </c>
      <c r="G692">
        <v>1</v>
      </c>
      <c r="H692">
        <v>2</v>
      </c>
      <c r="I692" t="s">
        <v>103</v>
      </c>
      <c r="J692">
        <v>10</v>
      </c>
    </row>
    <row r="693" spans="1:10">
      <c r="A693">
        <v>2020</v>
      </c>
      <c r="B693" t="s">
        <v>25</v>
      </c>
      <c r="C693">
        <v>28</v>
      </c>
      <c r="D693" t="s">
        <v>89</v>
      </c>
      <c r="E693">
        <v>52</v>
      </c>
      <c r="F693" t="s">
        <v>27</v>
      </c>
      <c r="G693">
        <v>1</v>
      </c>
      <c r="H693">
        <v>2</v>
      </c>
      <c r="I693" t="s">
        <v>102</v>
      </c>
      <c r="J693">
        <v>15</v>
      </c>
    </row>
    <row r="694" spans="1:10">
      <c r="A694">
        <v>2020</v>
      </c>
      <c r="B694" t="s">
        <v>25</v>
      </c>
      <c r="C694">
        <v>28</v>
      </c>
      <c r="D694" t="s">
        <v>89</v>
      </c>
      <c r="E694">
        <v>52</v>
      </c>
      <c r="F694" t="s">
        <v>27</v>
      </c>
      <c r="G694">
        <v>1</v>
      </c>
      <c r="H694">
        <v>2</v>
      </c>
      <c r="I694" t="s">
        <v>101</v>
      </c>
      <c r="J694">
        <v>30</v>
      </c>
    </row>
    <row r="695" spans="1:10">
      <c r="A695">
        <v>2020</v>
      </c>
      <c r="B695" t="s">
        <v>25</v>
      </c>
      <c r="C695">
        <v>28</v>
      </c>
      <c r="D695" t="s">
        <v>89</v>
      </c>
      <c r="E695">
        <v>52</v>
      </c>
      <c r="F695" t="s">
        <v>27</v>
      </c>
      <c r="G695">
        <v>1</v>
      </c>
      <c r="H695">
        <v>3</v>
      </c>
      <c r="I695" t="s">
        <v>94</v>
      </c>
      <c r="J695">
        <v>25</v>
      </c>
    </row>
    <row r="696" spans="1:10">
      <c r="A696">
        <v>2020</v>
      </c>
      <c r="B696" t="s">
        <v>25</v>
      </c>
      <c r="C696">
        <v>28</v>
      </c>
      <c r="D696" t="s">
        <v>89</v>
      </c>
      <c r="E696">
        <v>52</v>
      </c>
      <c r="F696" t="s">
        <v>27</v>
      </c>
      <c r="G696">
        <v>1</v>
      </c>
      <c r="H696">
        <v>3</v>
      </c>
      <c r="I696" t="s">
        <v>103</v>
      </c>
      <c r="J696">
        <v>10</v>
      </c>
    </row>
    <row r="697" spans="1:10">
      <c r="A697">
        <v>2020</v>
      </c>
      <c r="B697" t="s">
        <v>25</v>
      </c>
      <c r="C697">
        <v>28</v>
      </c>
      <c r="D697" t="s">
        <v>89</v>
      </c>
      <c r="E697">
        <v>52</v>
      </c>
      <c r="F697" t="s">
        <v>27</v>
      </c>
      <c r="G697">
        <v>1</v>
      </c>
      <c r="H697">
        <v>3</v>
      </c>
      <c r="I697" t="s">
        <v>102</v>
      </c>
      <c r="J697">
        <v>15</v>
      </c>
    </row>
    <row r="698" spans="1:10">
      <c r="A698">
        <v>2020</v>
      </c>
      <c r="B698" t="s">
        <v>25</v>
      </c>
      <c r="C698">
        <v>28</v>
      </c>
      <c r="D698" t="s">
        <v>89</v>
      </c>
      <c r="E698">
        <v>52</v>
      </c>
      <c r="F698" t="s">
        <v>27</v>
      </c>
      <c r="G698">
        <v>1</v>
      </c>
      <c r="H698">
        <v>3</v>
      </c>
      <c r="I698" t="s">
        <v>101</v>
      </c>
      <c r="J698">
        <v>45</v>
      </c>
    </row>
    <row r="699" spans="1:10">
      <c r="A699">
        <v>2020</v>
      </c>
      <c r="B699" t="s">
        <v>25</v>
      </c>
      <c r="C699">
        <v>28</v>
      </c>
      <c r="D699" t="s">
        <v>89</v>
      </c>
      <c r="E699">
        <v>52</v>
      </c>
      <c r="F699" t="s">
        <v>27</v>
      </c>
      <c r="G699">
        <v>1</v>
      </c>
      <c r="H699">
        <v>4</v>
      </c>
      <c r="I699" t="s">
        <v>94</v>
      </c>
      <c r="J699">
        <v>5</v>
      </c>
    </row>
    <row r="700" spans="1:10">
      <c r="A700">
        <v>2020</v>
      </c>
      <c r="B700" t="s">
        <v>25</v>
      </c>
      <c r="C700">
        <v>28</v>
      </c>
      <c r="D700" t="s">
        <v>89</v>
      </c>
      <c r="E700">
        <v>52</v>
      </c>
      <c r="F700" t="s">
        <v>27</v>
      </c>
      <c r="G700">
        <v>1</v>
      </c>
      <c r="H700">
        <v>4</v>
      </c>
      <c r="I700" t="s">
        <v>103</v>
      </c>
      <c r="J700">
        <v>10</v>
      </c>
    </row>
    <row r="701" spans="1:10">
      <c r="A701">
        <v>2020</v>
      </c>
      <c r="B701" t="s">
        <v>25</v>
      </c>
      <c r="C701">
        <v>28</v>
      </c>
      <c r="D701" t="s">
        <v>89</v>
      </c>
      <c r="E701">
        <v>52</v>
      </c>
      <c r="F701" t="s">
        <v>27</v>
      </c>
      <c r="G701">
        <v>1</v>
      </c>
      <c r="H701">
        <v>4</v>
      </c>
      <c r="I701" t="s">
        <v>102</v>
      </c>
      <c r="J701">
        <v>20</v>
      </c>
    </row>
    <row r="702" spans="1:10">
      <c r="A702">
        <v>2020</v>
      </c>
      <c r="B702" t="s">
        <v>25</v>
      </c>
      <c r="C702">
        <v>28</v>
      </c>
      <c r="D702" t="s">
        <v>89</v>
      </c>
      <c r="E702">
        <v>52</v>
      </c>
      <c r="F702" t="s">
        <v>27</v>
      </c>
      <c r="G702">
        <v>1</v>
      </c>
      <c r="H702">
        <v>4</v>
      </c>
      <c r="I702" t="s">
        <v>101</v>
      </c>
      <c r="J702">
        <v>65</v>
      </c>
    </row>
    <row r="703" spans="1:10">
      <c r="A703">
        <v>2020</v>
      </c>
      <c r="B703" t="s">
        <v>25</v>
      </c>
      <c r="C703">
        <v>28</v>
      </c>
      <c r="D703" t="s">
        <v>89</v>
      </c>
      <c r="E703">
        <v>52</v>
      </c>
      <c r="F703" t="s">
        <v>27</v>
      </c>
      <c r="G703">
        <v>1</v>
      </c>
      <c r="H703">
        <v>5</v>
      </c>
      <c r="I703" t="s">
        <v>94</v>
      </c>
      <c r="J703">
        <v>30</v>
      </c>
    </row>
    <row r="704" spans="1:10">
      <c r="A704">
        <v>2020</v>
      </c>
      <c r="B704" t="s">
        <v>25</v>
      </c>
      <c r="C704">
        <v>28</v>
      </c>
      <c r="D704" t="s">
        <v>89</v>
      </c>
      <c r="E704">
        <v>52</v>
      </c>
      <c r="F704" t="s">
        <v>27</v>
      </c>
      <c r="G704">
        <v>1</v>
      </c>
      <c r="H704">
        <v>5</v>
      </c>
      <c r="I704" t="s">
        <v>102</v>
      </c>
      <c r="J704">
        <v>15</v>
      </c>
    </row>
    <row r="705" spans="1:10">
      <c r="A705">
        <v>2020</v>
      </c>
      <c r="B705" t="s">
        <v>25</v>
      </c>
      <c r="C705">
        <v>28</v>
      </c>
      <c r="D705" t="s">
        <v>89</v>
      </c>
      <c r="E705">
        <v>52</v>
      </c>
      <c r="F705" t="s">
        <v>27</v>
      </c>
      <c r="G705">
        <v>1</v>
      </c>
      <c r="H705">
        <v>5</v>
      </c>
      <c r="I705" t="s">
        <v>103</v>
      </c>
      <c r="J705">
        <v>10</v>
      </c>
    </row>
    <row r="706" spans="1:10">
      <c r="A706">
        <v>2020</v>
      </c>
      <c r="B706" t="s">
        <v>25</v>
      </c>
      <c r="C706">
        <v>28</v>
      </c>
      <c r="D706" t="s">
        <v>89</v>
      </c>
      <c r="E706">
        <v>52</v>
      </c>
      <c r="F706" t="s">
        <v>27</v>
      </c>
      <c r="G706">
        <v>1</v>
      </c>
      <c r="H706">
        <v>5</v>
      </c>
      <c r="I706" t="s">
        <v>101</v>
      </c>
      <c r="J706">
        <v>45</v>
      </c>
    </row>
    <row r="707" spans="1:10">
      <c r="A707">
        <v>2020</v>
      </c>
      <c r="B707" t="s">
        <v>25</v>
      </c>
      <c r="C707">
        <v>28</v>
      </c>
      <c r="D707" t="s">
        <v>89</v>
      </c>
      <c r="E707">
        <v>43</v>
      </c>
      <c r="F707" t="s">
        <v>27</v>
      </c>
      <c r="G707">
        <v>2</v>
      </c>
      <c r="H707">
        <v>1</v>
      </c>
      <c r="I707" t="s">
        <v>94</v>
      </c>
      <c r="J707">
        <v>20</v>
      </c>
    </row>
    <row r="708" spans="1:10">
      <c r="A708">
        <v>2020</v>
      </c>
      <c r="B708" t="s">
        <v>25</v>
      </c>
      <c r="C708">
        <v>28</v>
      </c>
      <c r="D708" t="s">
        <v>89</v>
      </c>
      <c r="E708">
        <v>43</v>
      </c>
      <c r="F708" t="s">
        <v>27</v>
      </c>
      <c r="G708">
        <v>2</v>
      </c>
      <c r="H708">
        <v>1</v>
      </c>
      <c r="I708" t="s">
        <v>103</v>
      </c>
      <c r="J708">
        <v>20</v>
      </c>
    </row>
    <row r="709" spans="1:10">
      <c r="A709">
        <v>2020</v>
      </c>
      <c r="B709" t="s">
        <v>25</v>
      </c>
      <c r="C709">
        <v>28</v>
      </c>
      <c r="D709" t="s">
        <v>89</v>
      </c>
      <c r="E709">
        <v>43</v>
      </c>
      <c r="F709" t="s">
        <v>27</v>
      </c>
      <c r="G709">
        <v>2</v>
      </c>
      <c r="H709">
        <v>1</v>
      </c>
      <c r="I709" t="s">
        <v>102</v>
      </c>
      <c r="J709">
        <v>15</v>
      </c>
    </row>
    <row r="710" spans="1:10">
      <c r="A710">
        <v>2020</v>
      </c>
      <c r="B710" t="s">
        <v>25</v>
      </c>
      <c r="C710">
        <v>28</v>
      </c>
      <c r="D710" t="s">
        <v>89</v>
      </c>
      <c r="E710">
        <v>43</v>
      </c>
      <c r="F710" t="s">
        <v>27</v>
      </c>
      <c r="G710">
        <v>2</v>
      </c>
      <c r="H710">
        <v>1</v>
      </c>
      <c r="I710" t="s">
        <v>101</v>
      </c>
      <c r="J710">
        <v>45</v>
      </c>
    </row>
    <row r="711" spans="1:10">
      <c r="A711">
        <v>2020</v>
      </c>
      <c r="B711" t="s">
        <v>25</v>
      </c>
      <c r="C711">
        <v>28</v>
      </c>
      <c r="D711" t="s">
        <v>89</v>
      </c>
      <c r="E711">
        <v>43</v>
      </c>
      <c r="F711" t="s">
        <v>27</v>
      </c>
      <c r="G711">
        <v>2</v>
      </c>
      <c r="H711">
        <v>2</v>
      </c>
      <c r="I711" t="s">
        <v>94</v>
      </c>
      <c r="J711">
        <v>30</v>
      </c>
    </row>
    <row r="712" spans="1:10">
      <c r="A712">
        <v>2020</v>
      </c>
      <c r="B712" t="s">
        <v>25</v>
      </c>
      <c r="C712">
        <v>28</v>
      </c>
      <c r="D712" t="s">
        <v>89</v>
      </c>
      <c r="E712">
        <v>43</v>
      </c>
      <c r="F712" t="s">
        <v>27</v>
      </c>
      <c r="G712">
        <v>2</v>
      </c>
      <c r="H712">
        <v>2</v>
      </c>
      <c r="I712" t="s">
        <v>103</v>
      </c>
      <c r="J712">
        <v>15</v>
      </c>
    </row>
    <row r="713" spans="1:10">
      <c r="A713">
        <v>2020</v>
      </c>
      <c r="B713" t="s">
        <v>25</v>
      </c>
      <c r="C713">
        <v>28</v>
      </c>
      <c r="D713" t="s">
        <v>89</v>
      </c>
      <c r="E713">
        <v>43</v>
      </c>
      <c r="F713" t="s">
        <v>27</v>
      </c>
      <c r="G713">
        <v>2</v>
      </c>
      <c r="H713">
        <v>2</v>
      </c>
      <c r="I713" t="s">
        <v>102</v>
      </c>
      <c r="J713">
        <v>5</v>
      </c>
    </row>
    <row r="714" spans="1:10">
      <c r="A714">
        <v>2020</v>
      </c>
      <c r="B714" t="s">
        <v>25</v>
      </c>
      <c r="C714">
        <v>28</v>
      </c>
      <c r="D714" t="s">
        <v>89</v>
      </c>
      <c r="E714">
        <v>43</v>
      </c>
      <c r="F714" t="s">
        <v>27</v>
      </c>
      <c r="G714">
        <v>2</v>
      </c>
      <c r="H714">
        <v>2</v>
      </c>
      <c r="I714" t="s">
        <v>101</v>
      </c>
      <c r="J714">
        <v>40</v>
      </c>
    </row>
    <row r="715" spans="1:10">
      <c r="A715">
        <v>2020</v>
      </c>
      <c r="B715" t="s">
        <v>25</v>
      </c>
      <c r="C715">
        <v>28</v>
      </c>
      <c r="D715" t="s">
        <v>89</v>
      </c>
      <c r="E715">
        <v>43</v>
      </c>
      <c r="F715" t="s">
        <v>27</v>
      </c>
      <c r="G715">
        <v>2</v>
      </c>
      <c r="H715">
        <v>2</v>
      </c>
      <c r="I715" t="s">
        <v>99</v>
      </c>
      <c r="J715">
        <v>10</v>
      </c>
    </row>
    <row r="716" spans="1:10">
      <c r="A716">
        <v>2020</v>
      </c>
      <c r="B716" t="s">
        <v>25</v>
      </c>
      <c r="C716">
        <v>28</v>
      </c>
      <c r="D716" t="s">
        <v>89</v>
      </c>
      <c r="E716">
        <v>43</v>
      </c>
      <c r="F716" t="s">
        <v>27</v>
      </c>
      <c r="G716">
        <v>2</v>
      </c>
      <c r="H716">
        <v>3</v>
      </c>
      <c r="I716" t="s">
        <v>96</v>
      </c>
      <c r="J716">
        <v>25</v>
      </c>
    </row>
    <row r="717" spans="1:10">
      <c r="A717">
        <v>2020</v>
      </c>
      <c r="B717" t="s">
        <v>25</v>
      </c>
      <c r="C717">
        <v>28</v>
      </c>
      <c r="D717" t="s">
        <v>89</v>
      </c>
      <c r="E717">
        <v>43</v>
      </c>
      <c r="F717" t="s">
        <v>27</v>
      </c>
      <c r="G717">
        <v>2</v>
      </c>
      <c r="H717">
        <v>3</v>
      </c>
      <c r="I717" t="s">
        <v>102</v>
      </c>
      <c r="J717">
        <v>25</v>
      </c>
    </row>
    <row r="718" spans="1:10">
      <c r="A718">
        <v>2020</v>
      </c>
      <c r="B718" t="s">
        <v>25</v>
      </c>
      <c r="C718">
        <v>28</v>
      </c>
      <c r="D718" t="s">
        <v>89</v>
      </c>
      <c r="E718">
        <v>43</v>
      </c>
      <c r="F718" t="s">
        <v>27</v>
      </c>
      <c r="G718">
        <v>2</v>
      </c>
      <c r="H718">
        <v>3</v>
      </c>
      <c r="I718" t="s">
        <v>101</v>
      </c>
      <c r="J718">
        <v>25</v>
      </c>
    </row>
    <row r="719" spans="1:10">
      <c r="A719">
        <v>2020</v>
      </c>
      <c r="B719" t="s">
        <v>25</v>
      </c>
      <c r="C719">
        <v>28</v>
      </c>
      <c r="D719" t="s">
        <v>89</v>
      </c>
      <c r="E719">
        <v>43</v>
      </c>
      <c r="F719" t="s">
        <v>27</v>
      </c>
      <c r="G719">
        <v>2</v>
      </c>
      <c r="H719">
        <v>3</v>
      </c>
      <c r="I719" t="s">
        <v>103</v>
      </c>
      <c r="J719">
        <v>15</v>
      </c>
    </row>
    <row r="720" spans="1:10">
      <c r="A720">
        <v>2020</v>
      </c>
      <c r="B720" t="s">
        <v>25</v>
      </c>
      <c r="C720">
        <v>28</v>
      </c>
      <c r="D720" t="s">
        <v>89</v>
      </c>
      <c r="E720">
        <v>43</v>
      </c>
      <c r="F720" t="s">
        <v>27</v>
      </c>
      <c r="G720">
        <v>2</v>
      </c>
      <c r="H720">
        <v>3</v>
      </c>
      <c r="I720" t="s">
        <v>94</v>
      </c>
      <c r="J720">
        <v>15</v>
      </c>
    </row>
    <row r="721" spans="1:10">
      <c r="A721">
        <v>2020</v>
      </c>
      <c r="B721" t="s">
        <v>25</v>
      </c>
      <c r="C721">
        <v>28</v>
      </c>
      <c r="D721" t="s">
        <v>89</v>
      </c>
      <c r="E721">
        <v>43</v>
      </c>
      <c r="F721" t="s">
        <v>27</v>
      </c>
      <c r="G721">
        <v>2</v>
      </c>
      <c r="H721">
        <v>4</v>
      </c>
      <c r="I721" t="s">
        <v>94</v>
      </c>
      <c r="J721">
        <v>55</v>
      </c>
    </row>
    <row r="722" spans="1:10">
      <c r="A722">
        <v>2020</v>
      </c>
      <c r="B722" t="s">
        <v>25</v>
      </c>
      <c r="C722">
        <v>28</v>
      </c>
      <c r="D722" t="s">
        <v>89</v>
      </c>
      <c r="E722">
        <v>43</v>
      </c>
      <c r="F722" t="s">
        <v>27</v>
      </c>
      <c r="G722">
        <v>2</v>
      </c>
      <c r="H722">
        <v>4</v>
      </c>
      <c r="I722" t="s">
        <v>103</v>
      </c>
      <c r="J722">
        <v>15</v>
      </c>
    </row>
    <row r="723" spans="1:10">
      <c r="A723">
        <v>2020</v>
      </c>
      <c r="B723" t="s">
        <v>25</v>
      </c>
      <c r="C723">
        <v>28</v>
      </c>
      <c r="D723" t="s">
        <v>89</v>
      </c>
      <c r="E723">
        <v>43</v>
      </c>
      <c r="F723" t="s">
        <v>27</v>
      </c>
      <c r="G723">
        <v>2</v>
      </c>
      <c r="H723">
        <v>4</v>
      </c>
      <c r="I723" t="s">
        <v>102</v>
      </c>
      <c r="J723">
        <v>15</v>
      </c>
    </row>
    <row r="724" spans="1:10">
      <c r="A724">
        <v>2020</v>
      </c>
      <c r="B724" t="s">
        <v>25</v>
      </c>
      <c r="C724">
        <v>28</v>
      </c>
      <c r="D724" t="s">
        <v>89</v>
      </c>
      <c r="E724">
        <v>43</v>
      </c>
      <c r="F724" t="s">
        <v>27</v>
      </c>
      <c r="G724">
        <v>2</v>
      </c>
      <c r="H724">
        <v>4</v>
      </c>
      <c r="I724" t="s">
        <v>101</v>
      </c>
      <c r="J724">
        <v>15</v>
      </c>
    </row>
    <row r="725" spans="1:10">
      <c r="A725">
        <v>2020</v>
      </c>
      <c r="B725" t="s">
        <v>25</v>
      </c>
      <c r="C725">
        <v>28</v>
      </c>
      <c r="D725" t="s">
        <v>89</v>
      </c>
      <c r="E725">
        <v>43</v>
      </c>
      <c r="F725" t="s">
        <v>27</v>
      </c>
      <c r="G725">
        <v>2</v>
      </c>
      <c r="H725">
        <v>5</v>
      </c>
      <c r="I725" t="s">
        <v>94</v>
      </c>
      <c r="J725">
        <v>40</v>
      </c>
    </row>
    <row r="726" spans="1:10">
      <c r="A726">
        <v>2020</v>
      </c>
      <c r="B726" t="s">
        <v>25</v>
      </c>
      <c r="C726">
        <v>28</v>
      </c>
      <c r="D726" t="s">
        <v>89</v>
      </c>
      <c r="E726">
        <v>43</v>
      </c>
      <c r="F726" t="s">
        <v>27</v>
      </c>
      <c r="G726">
        <v>2</v>
      </c>
      <c r="H726">
        <v>5</v>
      </c>
      <c r="I726" t="s">
        <v>103</v>
      </c>
      <c r="J726">
        <v>10</v>
      </c>
    </row>
    <row r="727" spans="1:10">
      <c r="A727">
        <v>2020</v>
      </c>
      <c r="B727" t="s">
        <v>25</v>
      </c>
      <c r="C727">
        <v>28</v>
      </c>
      <c r="D727" t="s">
        <v>89</v>
      </c>
      <c r="E727">
        <v>43</v>
      </c>
      <c r="F727" t="s">
        <v>27</v>
      </c>
      <c r="G727">
        <v>2</v>
      </c>
      <c r="H727">
        <v>5</v>
      </c>
      <c r="I727" t="s">
        <v>101</v>
      </c>
      <c r="J727">
        <v>40</v>
      </c>
    </row>
    <row r="728" spans="1:10">
      <c r="A728">
        <v>2020</v>
      </c>
      <c r="B728" t="s">
        <v>25</v>
      </c>
      <c r="C728">
        <v>28</v>
      </c>
      <c r="D728" t="s">
        <v>89</v>
      </c>
      <c r="E728">
        <v>43</v>
      </c>
      <c r="F728" t="s">
        <v>27</v>
      </c>
      <c r="G728">
        <v>2</v>
      </c>
      <c r="H728">
        <v>5</v>
      </c>
      <c r="I728" t="s">
        <v>102</v>
      </c>
      <c r="J728">
        <v>10</v>
      </c>
    </row>
    <row r="729" spans="1:10">
      <c r="A729">
        <v>2020</v>
      </c>
      <c r="B729" t="s">
        <v>25</v>
      </c>
      <c r="C729">
        <v>28</v>
      </c>
      <c r="D729" t="s">
        <v>89</v>
      </c>
      <c r="E729">
        <v>54</v>
      </c>
      <c r="F729" t="s">
        <v>38</v>
      </c>
      <c r="G729">
        <v>3</v>
      </c>
      <c r="H729">
        <v>1</v>
      </c>
      <c r="I729" t="s">
        <v>100</v>
      </c>
      <c r="J729">
        <v>15</v>
      </c>
    </row>
    <row r="730" spans="1:10">
      <c r="A730">
        <v>2020</v>
      </c>
      <c r="B730" t="s">
        <v>25</v>
      </c>
      <c r="C730">
        <v>28</v>
      </c>
      <c r="D730" t="s">
        <v>89</v>
      </c>
      <c r="E730">
        <v>54</v>
      </c>
      <c r="F730" t="s">
        <v>38</v>
      </c>
      <c r="G730">
        <v>3</v>
      </c>
      <c r="H730">
        <v>1</v>
      </c>
      <c r="I730" t="s">
        <v>103</v>
      </c>
      <c r="J730">
        <v>5</v>
      </c>
    </row>
    <row r="731" spans="1:10">
      <c r="A731">
        <v>2020</v>
      </c>
      <c r="B731" t="s">
        <v>25</v>
      </c>
      <c r="C731">
        <v>28</v>
      </c>
      <c r="D731" t="s">
        <v>89</v>
      </c>
      <c r="E731">
        <v>54</v>
      </c>
      <c r="F731" t="s">
        <v>38</v>
      </c>
      <c r="G731">
        <v>3</v>
      </c>
      <c r="H731">
        <v>1</v>
      </c>
      <c r="I731" t="s">
        <v>104</v>
      </c>
      <c r="J731">
        <v>5</v>
      </c>
    </row>
    <row r="732" spans="1:10">
      <c r="A732">
        <v>2020</v>
      </c>
      <c r="B732" t="s">
        <v>25</v>
      </c>
      <c r="C732">
        <v>28</v>
      </c>
      <c r="D732" t="s">
        <v>89</v>
      </c>
      <c r="E732">
        <v>54</v>
      </c>
      <c r="F732" t="s">
        <v>38</v>
      </c>
      <c r="G732">
        <v>3</v>
      </c>
      <c r="H732">
        <v>1</v>
      </c>
      <c r="I732" t="s">
        <v>102</v>
      </c>
      <c r="J732">
        <v>20</v>
      </c>
    </row>
    <row r="733" spans="1:10">
      <c r="A733">
        <v>2020</v>
      </c>
      <c r="B733" t="s">
        <v>25</v>
      </c>
      <c r="C733">
        <v>28</v>
      </c>
      <c r="D733" t="s">
        <v>89</v>
      </c>
      <c r="E733">
        <v>54</v>
      </c>
      <c r="F733" t="s">
        <v>38</v>
      </c>
      <c r="G733">
        <v>3</v>
      </c>
      <c r="H733">
        <v>1</v>
      </c>
      <c r="I733" t="s">
        <v>101</v>
      </c>
      <c r="J733">
        <v>55</v>
      </c>
    </row>
    <row r="734" spans="1:10">
      <c r="A734">
        <v>2020</v>
      </c>
      <c r="B734" t="s">
        <v>25</v>
      </c>
      <c r="C734">
        <v>28</v>
      </c>
      <c r="D734" t="s">
        <v>89</v>
      </c>
      <c r="E734">
        <v>54</v>
      </c>
      <c r="F734" t="s">
        <v>38</v>
      </c>
      <c r="G734">
        <v>3</v>
      </c>
      <c r="H734">
        <v>2</v>
      </c>
      <c r="I734" t="s">
        <v>100</v>
      </c>
      <c r="J734">
        <v>25</v>
      </c>
    </row>
    <row r="735" spans="1:10">
      <c r="A735">
        <v>2020</v>
      </c>
      <c r="B735" t="s">
        <v>25</v>
      </c>
      <c r="C735">
        <v>28</v>
      </c>
      <c r="D735" t="s">
        <v>89</v>
      </c>
      <c r="E735">
        <v>54</v>
      </c>
      <c r="F735" t="s">
        <v>38</v>
      </c>
      <c r="G735">
        <v>3</v>
      </c>
      <c r="H735">
        <v>2</v>
      </c>
      <c r="I735" t="s">
        <v>104</v>
      </c>
      <c r="J735">
        <v>5</v>
      </c>
    </row>
    <row r="736" spans="1:10">
      <c r="A736">
        <v>2020</v>
      </c>
      <c r="B736" t="s">
        <v>25</v>
      </c>
      <c r="C736">
        <v>28</v>
      </c>
      <c r="D736" t="s">
        <v>89</v>
      </c>
      <c r="E736">
        <v>54</v>
      </c>
      <c r="F736" t="s">
        <v>38</v>
      </c>
      <c r="G736">
        <v>3</v>
      </c>
      <c r="H736">
        <v>2</v>
      </c>
      <c r="I736" t="s">
        <v>102</v>
      </c>
      <c r="J736">
        <v>15</v>
      </c>
    </row>
    <row r="737" spans="1:10">
      <c r="A737">
        <v>2020</v>
      </c>
      <c r="B737" t="s">
        <v>25</v>
      </c>
      <c r="C737">
        <v>28</v>
      </c>
      <c r="D737" t="s">
        <v>89</v>
      </c>
      <c r="E737">
        <v>54</v>
      </c>
      <c r="F737" t="s">
        <v>38</v>
      </c>
      <c r="G737">
        <v>3</v>
      </c>
      <c r="H737">
        <v>2</v>
      </c>
      <c r="I737" t="s">
        <v>103</v>
      </c>
      <c r="J737">
        <v>5</v>
      </c>
    </row>
    <row r="738" spans="1:10">
      <c r="A738">
        <v>2020</v>
      </c>
      <c r="B738" t="s">
        <v>25</v>
      </c>
      <c r="C738">
        <v>28</v>
      </c>
      <c r="D738" t="s">
        <v>89</v>
      </c>
      <c r="E738">
        <v>54</v>
      </c>
      <c r="F738" t="s">
        <v>38</v>
      </c>
      <c r="G738">
        <v>3</v>
      </c>
      <c r="H738">
        <v>2</v>
      </c>
      <c r="I738" t="s">
        <v>101</v>
      </c>
      <c r="J738">
        <v>50</v>
      </c>
    </row>
    <row r="739" spans="1:10">
      <c r="A739">
        <v>2020</v>
      </c>
      <c r="B739" t="s">
        <v>25</v>
      </c>
      <c r="C739">
        <v>28</v>
      </c>
      <c r="D739" t="s">
        <v>89</v>
      </c>
      <c r="E739">
        <v>54</v>
      </c>
      <c r="F739" t="s">
        <v>38</v>
      </c>
      <c r="G739">
        <v>3</v>
      </c>
      <c r="H739">
        <v>3</v>
      </c>
      <c r="I739" t="s">
        <v>104</v>
      </c>
      <c r="J739">
        <v>5</v>
      </c>
    </row>
    <row r="740" spans="1:10">
      <c r="A740">
        <v>2020</v>
      </c>
      <c r="B740" t="s">
        <v>25</v>
      </c>
      <c r="C740">
        <v>28</v>
      </c>
      <c r="D740" t="s">
        <v>89</v>
      </c>
      <c r="E740">
        <v>54</v>
      </c>
      <c r="F740" t="s">
        <v>38</v>
      </c>
      <c r="G740">
        <v>3</v>
      </c>
      <c r="H740">
        <v>3</v>
      </c>
      <c r="I740" t="s">
        <v>103</v>
      </c>
      <c r="J740">
        <v>5</v>
      </c>
    </row>
    <row r="741" spans="1:10">
      <c r="A741">
        <v>2020</v>
      </c>
      <c r="B741" t="s">
        <v>25</v>
      </c>
      <c r="C741">
        <v>28</v>
      </c>
      <c r="D741" t="s">
        <v>89</v>
      </c>
      <c r="E741">
        <v>54</v>
      </c>
      <c r="F741" t="s">
        <v>38</v>
      </c>
      <c r="G741">
        <v>3</v>
      </c>
      <c r="H741">
        <v>3</v>
      </c>
      <c r="I741" t="s">
        <v>102</v>
      </c>
      <c r="J741">
        <v>20</v>
      </c>
    </row>
    <row r="742" spans="1:10">
      <c r="A742">
        <v>2020</v>
      </c>
      <c r="B742" t="s">
        <v>25</v>
      </c>
      <c r="C742">
        <v>28</v>
      </c>
      <c r="D742" t="s">
        <v>89</v>
      </c>
      <c r="E742">
        <v>54</v>
      </c>
      <c r="F742" t="s">
        <v>38</v>
      </c>
      <c r="G742">
        <v>3</v>
      </c>
      <c r="H742">
        <v>3</v>
      </c>
      <c r="I742" t="s">
        <v>100</v>
      </c>
      <c r="J742">
        <v>2</v>
      </c>
    </row>
    <row r="743" spans="1:10">
      <c r="A743">
        <v>2020</v>
      </c>
      <c r="B743" t="s">
        <v>25</v>
      </c>
      <c r="C743">
        <v>28</v>
      </c>
      <c r="D743" t="s">
        <v>89</v>
      </c>
      <c r="E743">
        <v>54</v>
      </c>
      <c r="F743" t="s">
        <v>38</v>
      </c>
      <c r="G743">
        <v>3</v>
      </c>
      <c r="H743">
        <v>3</v>
      </c>
      <c r="I743" t="s">
        <v>101</v>
      </c>
      <c r="J743">
        <v>68</v>
      </c>
    </row>
    <row r="744" spans="1:10">
      <c r="A744">
        <v>2020</v>
      </c>
      <c r="B744" t="s">
        <v>25</v>
      </c>
      <c r="C744">
        <v>28</v>
      </c>
      <c r="D744" t="s">
        <v>89</v>
      </c>
      <c r="E744">
        <v>54</v>
      </c>
      <c r="F744" t="s">
        <v>38</v>
      </c>
      <c r="G744">
        <v>3</v>
      </c>
      <c r="H744">
        <v>4</v>
      </c>
      <c r="I744" t="s">
        <v>100</v>
      </c>
      <c r="J744">
        <v>20</v>
      </c>
    </row>
    <row r="745" spans="1:10">
      <c r="A745">
        <v>2020</v>
      </c>
      <c r="B745" t="s">
        <v>25</v>
      </c>
      <c r="C745">
        <v>28</v>
      </c>
      <c r="D745" t="s">
        <v>89</v>
      </c>
      <c r="E745">
        <v>54</v>
      </c>
      <c r="F745" t="s">
        <v>38</v>
      </c>
      <c r="G745">
        <v>3</v>
      </c>
      <c r="H745">
        <v>4</v>
      </c>
      <c r="I745" t="s">
        <v>104</v>
      </c>
      <c r="J745">
        <v>15</v>
      </c>
    </row>
    <row r="746" spans="1:10">
      <c r="A746">
        <v>2020</v>
      </c>
      <c r="B746" t="s">
        <v>25</v>
      </c>
      <c r="C746">
        <v>28</v>
      </c>
      <c r="D746" t="s">
        <v>89</v>
      </c>
      <c r="E746">
        <v>54</v>
      </c>
      <c r="F746" t="s">
        <v>38</v>
      </c>
      <c r="G746">
        <v>3</v>
      </c>
      <c r="H746">
        <v>4</v>
      </c>
      <c r="I746" t="s">
        <v>103</v>
      </c>
      <c r="J746">
        <v>5</v>
      </c>
    </row>
    <row r="747" spans="1:10">
      <c r="A747">
        <v>2020</v>
      </c>
      <c r="B747" t="s">
        <v>25</v>
      </c>
      <c r="C747">
        <v>28</v>
      </c>
      <c r="D747" t="s">
        <v>89</v>
      </c>
      <c r="E747">
        <v>54</v>
      </c>
      <c r="F747" t="s">
        <v>38</v>
      </c>
      <c r="G747">
        <v>3</v>
      </c>
      <c r="H747">
        <v>4</v>
      </c>
      <c r="I747" t="s">
        <v>102</v>
      </c>
      <c r="J747">
        <v>25</v>
      </c>
    </row>
    <row r="748" spans="1:10">
      <c r="A748">
        <v>2020</v>
      </c>
      <c r="B748" t="s">
        <v>25</v>
      </c>
      <c r="C748">
        <v>28</v>
      </c>
      <c r="D748" t="s">
        <v>89</v>
      </c>
      <c r="E748">
        <v>54</v>
      </c>
      <c r="F748" t="s">
        <v>38</v>
      </c>
      <c r="G748">
        <v>3</v>
      </c>
      <c r="H748">
        <v>4</v>
      </c>
      <c r="I748" t="s">
        <v>101</v>
      </c>
      <c r="J748">
        <v>35</v>
      </c>
    </row>
    <row r="749" spans="1:10">
      <c r="A749">
        <v>2020</v>
      </c>
      <c r="B749" t="s">
        <v>25</v>
      </c>
      <c r="C749">
        <v>28</v>
      </c>
      <c r="D749" t="s">
        <v>89</v>
      </c>
      <c r="E749">
        <v>54</v>
      </c>
      <c r="F749" t="s">
        <v>38</v>
      </c>
      <c r="G749">
        <v>3</v>
      </c>
      <c r="H749">
        <v>5</v>
      </c>
      <c r="I749" t="s">
        <v>100</v>
      </c>
      <c r="J749">
        <v>5</v>
      </c>
    </row>
    <row r="750" spans="1:10">
      <c r="A750">
        <v>2020</v>
      </c>
      <c r="B750" t="s">
        <v>25</v>
      </c>
      <c r="C750">
        <v>28</v>
      </c>
      <c r="D750" t="s">
        <v>89</v>
      </c>
      <c r="E750">
        <v>54</v>
      </c>
      <c r="F750" t="s">
        <v>38</v>
      </c>
      <c r="G750">
        <v>3</v>
      </c>
      <c r="H750">
        <v>5</v>
      </c>
      <c r="I750" t="s">
        <v>104</v>
      </c>
      <c r="J750">
        <v>5</v>
      </c>
    </row>
    <row r="751" spans="1:10">
      <c r="A751">
        <v>2020</v>
      </c>
      <c r="B751" t="s">
        <v>25</v>
      </c>
      <c r="C751">
        <v>28</v>
      </c>
      <c r="D751" t="s">
        <v>89</v>
      </c>
      <c r="E751">
        <v>54</v>
      </c>
      <c r="F751" t="s">
        <v>38</v>
      </c>
      <c r="G751">
        <v>3</v>
      </c>
      <c r="H751">
        <v>5</v>
      </c>
      <c r="I751" t="s">
        <v>101</v>
      </c>
      <c r="J751">
        <v>85</v>
      </c>
    </row>
    <row r="752" spans="1:10">
      <c r="A752">
        <v>2020</v>
      </c>
      <c r="B752" t="s">
        <v>25</v>
      </c>
      <c r="C752">
        <v>28</v>
      </c>
      <c r="D752" t="s">
        <v>89</v>
      </c>
      <c r="E752">
        <v>54</v>
      </c>
      <c r="F752" t="s">
        <v>38</v>
      </c>
      <c r="G752">
        <v>3</v>
      </c>
      <c r="H752">
        <v>5</v>
      </c>
      <c r="I752" t="s">
        <v>103</v>
      </c>
      <c r="J752">
        <v>5</v>
      </c>
    </row>
    <row r="753" spans="1:10">
      <c r="A753">
        <v>2020</v>
      </c>
      <c r="B753" t="s">
        <v>25</v>
      </c>
      <c r="C753">
        <v>28</v>
      </c>
      <c r="D753" t="s">
        <v>89</v>
      </c>
      <c r="E753">
        <v>44</v>
      </c>
      <c r="F753" t="s">
        <v>38</v>
      </c>
      <c r="G753">
        <v>4</v>
      </c>
      <c r="H753">
        <v>1</v>
      </c>
      <c r="I753" t="s">
        <v>104</v>
      </c>
      <c r="J753">
        <v>5</v>
      </c>
    </row>
    <row r="754" spans="1:10">
      <c r="A754">
        <v>2020</v>
      </c>
      <c r="B754" t="s">
        <v>25</v>
      </c>
      <c r="C754">
        <v>28</v>
      </c>
      <c r="D754" t="s">
        <v>89</v>
      </c>
      <c r="E754">
        <v>44</v>
      </c>
      <c r="F754" t="s">
        <v>38</v>
      </c>
      <c r="G754">
        <v>4</v>
      </c>
      <c r="H754">
        <v>1</v>
      </c>
      <c r="I754" t="s">
        <v>100</v>
      </c>
      <c r="J754">
        <v>15</v>
      </c>
    </row>
    <row r="755" spans="1:10">
      <c r="A755">
        <v>2020</v>
      </c>
      <c r="B755" t="s">
        <v>25</v>
      </c>
      <c r="C755">
        <v>28</v>
      </c>
      <c r="D755" t="s">
        <v>89</v>
      </c>
      <c r="E755">
        <v>44</v>
      </c>
      <c r="F755" t="s">
        <v>38</v>
      </c>
      <c r="G755">
        <v>4</v>
      </c>
      <c r="H755">
        <v>1</v>
      </c>
      <c r="I755" t="s">
        <v>101</v>
      </c>
      <c r="J755">
        <v>75</v>
      </c>
    </row>
    <row r="756" spans="1:10">
      <c r="A756">
        <v>2020</v>
      </c>
      <c r="B756" t="s">
        <v>25</v>
      </c>
      <c r="C756">
        <v>28</v>
      </c>
      <c r="D756" t="s">
        <v>89</v>
      </c>
      <c r="E756">
        <v>44</v>
      </c>
      <c r="F756" t="s">
        <v>38</v>
      </c>
      <c r="G756">
        <v>4</v>
      </c>
      <c r="H756">
        <v>1</v>
      </c>
      <c r="I756" t="s">
        <v>103</v>
      </c>
      <c r="J756">
        <v>5</v>
      </c>
    </row>
    <row r="757" spans="1:10">
      <c r="A757">
        <v>2020</v>
      </c>
      <c r="B757" t="s">
        <v>25</v>
      </c>
      <c r="C757">
        <v>28</v>
      </c>
      <c r="D757" t="s">
        <v>89</v>
      </c>
      <c r="E757">
        <v>44</v>
      </c>
      <c r="F757" t="s">
        <v>38</v>
      </c>
      <c r="G757">
        <v>4</v>
      </c>
      <c r="H757">
        <v>2</v>
      </c>
      <c r="I757" t="s">
        <v>99</v>
      </c>
      <c r="J757">
        <v>15</v>
      </c>
    </row>
    <row r="758" spans="1:10">
      <c r="A758">
        <v>2020</v>
      </c>
      <c r="B758" t="s">
        <v>25</v>
      </c>
      <c r="C758">
        <v>28</v>
      </c>
      <c r="D758" t="s">
        <v>89</v>
      </c>
      <c r="E758">
        <v>44</v>
      </c>
      <c r="F758" t="s">
        <v>38</v>
      </c>
      <c r="G758">
        <v>4</v>
      </c>
      <c r="H758">
        <v>2</v>
      </c>
      <c r="I758" t="s">
        <v>100</v>
      </c>
      <c r="J758">
        <v>25</v>
      </c>
    </row>
    <row r="759" spans="1:10">
      <c r="A759">
        <v>2020</v>
      </c>
      <c r="B759" t="s">
        <v>25</v>
      </c>
      <c r="C759">
        <v>28</v>
      </c>
      <c r="D759" t="s">
        <v>89</v>
      </c>
      <c r="E759">
        <v>44</v>
      </c>
      <c r="F759" t="s">
        <v>38</v>
      </c>
      <c r="G759">
        <v>4</v>
      </c>
      <c r="H759">
        <v>2</v>
      </c>
      <c r="I759" t="s">
        <v>103</v>
      </c>
      <c r="J759">
        <v>38</v>
      </c>
    </row>
    <row r="760" spans="1:10">
      <c r="A760">
        <v>2020</v>
      </c>
      <c r="B760" t="s">
        <v>25</v>
      </c>
      <c r="C760">
        <v>28</v>
      </c>
      <c r="D760" t="s">
        <v>89</v>
      </c>
      <c r="E760">
        <v>44</v>
      </c>
      <c r="F760" t="s">
        <v>38</v>
      </c>
      <c r="G760">
        <v>4</v>
      </c>
      <c r="H760">
        <v>2</v>
      </c>
      <c r="I760" t="s">
        <v>104</v>
      </c>
      <c r="J760">
        <v>2</v>
      </c>
    </row>
    <row r="761" spans="1:10">
      <c r="A761">
        <v>2020</v>
      </c>
      <c r="B761" t="s">
        <v>25</v>
      </c>
      <c r="C761">
        <v>28</v>
      </c>
      <c r="D761" t="s">
        <v>89</v>
      </c>
      <c r="E761">
        <v>44</v>
      </c>
      <c r="F761" t="s">
        <v>38</v>
      </c>
      <c r="G761">
        <v>4</v>
      </c>
      <c r="H761">
        <v>2</v>
      </c>
      <c r="I761" t="s">
        <v>101</v>
      </c>
      <c r="J761">
        <v>20</v>
      </c>
    </row>
    <row r="762" spans="1:10">
      <c r="A762">
        <v>2020</v>
      </c>
      <c r="B762" t="s">
        <v>25</v>
      </c>
      <c r="C762">
        <v>28</v>
      </c>
      <c r="D762" t="s">
        <v>89</v>
      </c>
      <c r="E762">
        <v>44</v>
      </c>
      <c r="F762" t="s">
        <v>38</v>
      </c>
      <c r="G762">
        <v>4</v>
      </c>
      <c r="H762">
        <v>3</v>
      </c>
      <c r="I762" t="s">
        <v>104</v>
      </c>
      <c r="J762">
        <v>5</v>
      </c>
    </row>
    <row r="763" spans="1:10">
      <c r="A763">
        <v>2020</v>
      </c>
      <c r="B763" t="s">
        <v>25</v>
      </c>
      <c r="C763">
        <v>28</v>
      </c>
      <c r="D763" t="s">
        <v>89</v>
      </c>
      <c r="E763">
        <v>44</v>
      </c>
      <c r="F763" t="s">
        <v>38</v>
      </c>
      <c r="G763">
        <v>4</v>
      </c>
      <c r="H763">
        <v>3</v>
      </c>
      <c r="I763" t="s">
        <v>94</v>
      </c>
      <c r="J763">
        <v>5</v>
      </c>
    </row>
    <row r="764" spans="1:10">
      <c r="A764">
        <v>2020</v>
      </c>
      <c r="B764" t="s">
        <v>25</v>
      </c>
      <c r="C764">
        <v>28</v>
      </c>
      <c r="D764" t="s">
        <v>89</v>
      </c>
      <c r="E764">
        <v>44</v>
      </c>
      <c r="F764" t="s">
        <v>38</v>
      </c>
      <c r="G764">
        <v>4</v>
      </c>
      <c r="H764">
        <v>3</v>
      </c>
      <c r="I764" t="s">
        <v>100</v>
      </c>
      <c r="J764">
        <v>10</v>
      </c>
    </row>
    <row r="765" spans="1:10">
      <c r="A765">
        <v>2020</v>
      </c>
      <c r="B765" t="s">
        <v>25</v>
      </c>
      <c r="C765">
        <v>28</v>
      </c>
      <c r="D765" t="s">
        <v>89</v>
      </c>
      <c r="E765">
        <v>44</v>
      </c>
      <c r="F765" t="s">
        <v>38</v>
      </c>
      <c r="G765">
        <v>4</v>
      </c>
      <c r="H765">
        <v>3</v>
      </c>
      <c r="I765" t="s">
        <v>103</v>
      </c>
      <c r="J765">
        <v>10</v>
      </c>
    </row>
    <row r="766" spans="1:10">
      <c r="A766">
        <v>2020</v>
      </c>
      <c r="B766" t="s">
        <v>25</v>
      </c>
      <c r="C766">
        <v>28</v>
      </c>
      <c r="D766" t="s">
        <v>89</v>
      </c>
      <c r="E766">
        <v>44</v>
      </c>
      <c r="F766" t="s">
        <v>38</v>
      </c>
      <c r="G766">
        <v>4</v>
      </c>
      <c r="H766">
        <v>3</v>
      </c>
      <c r="I766" t="s">
        <v>101</v>
      </c>
      <c r="J766">
        <v>50</v>
      </c>
    </row>
    <row r="767" spans="1:10">
      <c r="A767">
        <v>2020</v>
      </c>
      <c r="B767" t="s">
        <v>25</v>
      </c>
      <c r="C767">
        <v>28</v>
      </c>
      <c r="D767" t="s">
        <v>89</v>
      </c>
      <c r="E767">
        <v>44</v>
      </c>
      <c r="F767" t="s">
        <v>38</v>
      </c>
      <c r="G767">
        <v>4</v>
      </c>
      <c r="H767">
        <v>3</v>
      </c>
      <c r="I767" t="s">
        <v>102</v>
      </c>
      <c r="J767">
        <v>20</v>
      </c>
    </row>
    <row r="768" spans="1:10">
      <c r="A768">
        <v>2020</v>
      </c>
      <c r="B768" t="s">
        <v>25</v>
      </c>
      <c r="C768">
        <v>28</v>
      </c>
      <c r="D768" t="s">
        <v>89</v>
      </c>
      <c r="E768">
        <v>44</v>
      </c>
      <c r="F768" t="s">
        <v>38</v>
      </c>
      <c r="G768">
        <v>4</v>
      </c>
      <c r="H768">
        <v>4</v>
      </c>
      <c r="I768" t="s">
        <v>104</v>
      </c>
      <c r="J768">
        <v>5</v>
      </c>
    </row>
    <row r="769" spans="1:10">
      <c r="A769">
        <v>2020</v>
      </c>
      <c r="B769" t="s">
        <v>25</v>
      </c>
      <c r="C769">
        <v>28</v>
      </c>
      <c r="D769" t="s">
        <v>89</v>
      </c>
      <c r="E769">
        <v>44</v>
      </c>
      <c r="F769" t="s">
        <v>38</v>
      </c>
      <c r="G769">
        <v>4</v>
      </c>
      <c r="H769">
        <v>4</v>
      </c>
      <c r="I769" t="s">
        <v>100</v>
      </c>
      <c r="J769">
        <v>5</v>
      </c>
    </row>
    <row r="770" spans="1:10">
      <c r="A770">
        <v>2020</v>
      </c>
      <c r="B770" t="s">
        <v>25</v>
      </c>
      <c r="C770">
        <v>28</v>
      </c>
      <c r="D770" t="s">
        <v>89</v>
      </c>
      <c r="E770">
        <v>44</v>
      </c>
      <c r="F770" t="s">
        <v>38</v>
      </c>
      <c r="G770">
        <v>4</v>
      </c>
      <c r="H770">
        <v>4</v>
      </c>
      <c r="I770" t="s">
        <v>102</v>
      </c>
      <c r="J770">
        <v>40</v>
      </c>
    </row>
    <row r="771" spans="1:10">
      <c r="A771">
        <v>2020</v>
      </c>
      <c r="B771" t="s">
        <v>25</v>
      </c>
      <c r="C771">
        <v>28</v>
      </c>
      <c r="D771" t="s">
        <v>89</v>
      </c>
      <c r="E771">
        <v>44</v>
      </c>
      <c r="F771" t="s">
        <v>38</v>
      </c>
      <c r="G771">
        <v>4</v>
      </c>
      <c r="H771">
        <v>4</v>
      </c>
      <c r="I771" t="s">
        <v>101</v>
      </c>
      <c r="J771">
        <v>50</v>
      </c>
    </row>
    <row r="772" spans="1:10">
      <c r="A772">
        <v>2020</v>
      </c>
      <c r="B772" t="s">
        <v>25</v>
      </c>
      <c r="C772">
        <v>28</v>
      </c>
      <c r="D772" t="s">
        <v>89</v>
      </c>
      <c r="E772">
        <v>44</v>
      </c>
      <c r="F772" t="s">
        <v>38</v>
      </c>
      <c r="G772">
        <v>4</v>
      </c>
      <c r="H772">
        <v>5</v>
      </c>
      <c r="I772" t="s">
        <v>100</v>
      </c>
      <c r="J772">
        <v>25</v>
      </c>
    </row>
    <row r="773" spans="1:10">
      <c r="A773">
        <v>2020</v>
      </c>
      <c r="B773" t="s">
        <v>25</v>
      </c>
      <c r="C773">
        <v>28</v>
      </c>
      <c r="D773" t="s">
        <v>89</v>
      </c>
      <c r="E773">
        <v>44</v>
      </c>
      <c r="F773" t="s">
        <v>38</v>
      </c>
      <c r="G773">
        <v>4</v>
      </c>
      <c r="H773">
        <v>5</v>
      </c>
      <c r="I773" t="s">
        <v>103</v>
      </c>
      <c r="J773">
        <v>2</v>
      </c>
    </row>
    <row r="774" spans="1:10">
      <c r="A774">
        <v>2020</v>
      </c>
      <c r="B774" t="s">
        <v>25</v>
      </c>
      <c r="C774">
        <v>28</v>
      </c>
      <c r="D774" t="s">
        <v>89</v>
      </c>
      <c r="E774">
        <v>44</v>
      </c>
      <c r="F774" t="s">
        <v>38</v>
      </c>
      <c r="G774">
        <v>4</v>
      </c>
      <c r="H774">
        <v>5</v>
      </c>
      <c r="I774" t="s">
        <v>102</v>
      </c>
      <c r="J774">
        <v>10</v>
      </c>
    </row>
    <row r="775" spans="1:10">
      <c r="A775">
        <v>2020</v>
      </c>
      <c r="B775" t="s">
        <v>25</v>
      </c>
      <c r="C775">
        <v>28</v>
      </c>
      <c r="D775" t="s">
        <v>89</v>
      </c>
      <c r="E775">
        <v>44</v>
      </c>
      <c r="F775" t="s">
        <v>38</v>
      </c>
      <c r="G775">
        <v>4</v>
      </c>
      <c r="H775">
        <v>5</v>
      </c>
      <c r="I775" t="s">
        <v>101</v>
      </c>
      <c r="J775">
        <v>63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7236BB-48B3-4D62-AD64-8E8B29A852AD}">
          <x14:formula1>
            <xm:f>CODE_SHEET!$G$2:$G$12</xm:f>
          </x14:formula1>
          <xm:sqref>I28:I634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558"/>
  <sheetViews>
    <sheetView tabSelected="1" workbookViewId="0">
      <pane ySplit="1" topLeftCell="A1236" activePane="bottomLeft" state="frozen"/>
      <selection pane="bottomLeft" activeCell="A559" sqref="A559:XFD1247"/>
    </sheetView>
  </sheetViews>
  <sheetFormatPr defaultColWidth="11" defaultRowHeight="15.95"/>
  <sheetData>
    <row r="1" spans="1:14">
      <c r="A1" t="s">
        <v>0</v>
      </c>
      <c r="B1" t="s">
        <v>1</v>
      </c>
      <c r="C1" t="s">
        <v>90</v>
      </c>
      <c r="D1" t="s">
        <v>3</v>
      </c>
      <c r="E1" t="s">
        <v>4</v>
      </c>
      <c r="F1" t="s">
        <v>6</v>
      </c>
      <c r="G1" t="s">
        <v>5</v>
      </c>
      <c r="H1" t="s">
        <v>91</v>
      </c>
      <c r="I1" t="s">
        <v>109</v>
      </c>
      <c r="J1" t="s">
        <v>110</v>
      </c>
      <c r="K1" t="s">
        <v>111</v>
      </c>
      <c r="L1" t="s">
        <v>10</v>
      </c>
      <c r="M1" t="s">
        <v>11</v>
      </c>
      <c r="N1" t="s">
        <v>112</v>
      </c>
    </row>
    <row r="2" spans="1:14">
      <c r="A2">
        <v>2020</v>
      </c>
      <c r="B2" t="s">
        <v>25</v>
      </c>
      <c r="C2">
        <v>29</v>
      </c>
      <c r="D2" t="s">
        <v>26</v>
      </c>
      <c r="E2">
        <v>30</v>
      </c>
      <c r="F2" t="s">
        <v>27</v>
      </c>
      <c r="G2">
        <v>1</v>
      </c>
      <c r="H2">
        <v>1</v>
      </c>
      <c r="I2" t="s">
        <v>28</v>
      </c>
      <c r="J2" t="str">
        <f>VLOOKUP(I2,CODE_SHEET!$A$2:$G$151,3,FALSE)</f>
        <v>Porites</v>
      </c>
      <c r="K2" t="str">
        <f>VLOOKUP(I2,CODE_SHEET!$A$2:$G$151,4,FALSE)</f>
        <v>astreoides</v>
      </c>
      <c r="L2">
        <v>7</v>
      </c>
      <c r="M2">
        <v>5</v>
      </c>
      <c r="N2">
        <f>PI()*(L2/2)*(M2/2)</f>
        <v>27.488935718910689</v>
      </c>
    </row>
    <row r="3" spans="1:14">
      <c r="A3">
        <v>2020</v>
      </c>
      <c r="B3" t="s">
        <v>25</v>
      </c>
      <c r="C3">
        <v>29</v>
      </c>
      <c r="D3" t="s">
        <v>26</v>
      </c>
      <c r="E3">
        <v>30</v>
      </c>
      <c r="F3" t="s">
        <v>27</v>
      </c>
      <c r="G3">
        <v>1</v>
      </c>
      <c r="H3">
        <v>1</v>
      </c>
      <c r="I3" t="s">
        <v>28</v>
      </c>
      <c r="J3" t="str">
        <f>VLOOKUP(I3,CODE_SHEET!$A$2:$G$151,3,FALSE)</f>
        <v>Porites</v>
      </c>
      <c r="K3" t="str">
        <f>VLOOKUP(I3,CODE_SHEET!$A$2:$G$151,4,FALSE)</f>
        <v>astreoides</v>
      </c>
      <c r="L3">
        <v>6</v>
      </c>
      <c r="M3">
        <v>8</v>
      </c>
      <c r="N3">
        <f t="shared" ref="N3:N66" si="0">PI()*(L3/2)*(M3/2)</f>
        <v>37.699111843077517</v>
      </c>
    </row>
    <row r="4" spans="1:14">
      <c r="A4">
        <v>2020</v>
      </c>
      <c r="B4" t="s">
        <v>25</v>
      </c>
      <c r="C4">
        <v>29</v>
      </c>
      <c r="D4" t="s">
        <v>26</v>
      </c>
      <c r="E4">
        <v>30</v>
      </c>
      <c r="F4" t="s">
        <v>27</v>
      </c>
      <c r="G4">
        <v>1</v>
      </c>
      <c r="H4">
        <v>1</v>
      </c>
      <c r="I4" t="s">
        <v>28</v>
      </c>
      <c r="J4" t="str">
        <f>VLOOKUP(I4,CODE_SHEET!$A$2:$G$151,3,FALSE)</f>
        <v>Porites</v>
      </c>
      <c r="K4" t="str">
        <f>VLOOKUP(I4,CODE_SHEET!$A$2:$G$151,4,FALSE)</f>
        <v>astreoides</v>
      </c>
      <c r="L4">
        <v>3</v>
      </c>
      <c r="M4">
        <v>3</v>
      </c>
      <c r="N4">
        <f t="shared" si="0"/>
        <v>7.0685834705770345</v>
      </c>
    </row>
    <row r="5" spans="1:14">
      <c r="A5">
        <v>2020</v>
      </c>
      <c r="B5" t="s">
        <v>25</v>
      </c>
      <c r="C5">
        <v>29</v>
      </c>
      <c r="D5" t="s">
        <v>26</v>
      </c>
      <c r="E5">
        <v>30</v>
      </c>
      <c r="F5" t="s">
        <v>27</v>
      </c>
      <c r="G5">
        <v>1</v>
      </c>
      <c r="H5">
        <v>1</v>
      </c>
      <c r="I5" t="s">
        <v>28</v>
      </c>
      <c r="J5" t="str">
        <f>VLOOKUP(I5,CODE_SHEET!$A$2:$G$151,3,FALSE)</f>
        <v>Porites</v>
      </c>
      <c r="K5" t="str">
        <f>VLOOKUP(I5,CODE_SHEET!$A$2:$G$151,4,FALSE)</f>
        <v>astreoides</v>
      </c>
      <c r="L5">
        <v>2</v>
      </c>
      <c r="M5">
        <v>1</v>
      </c>
      <c r="N5">
        <f t="shared" si="0"/>
        <v>1.5707963267948966</v>
      </c>
    </row>
    <row r="6" spans="1:14">
      <c r="A6">
        <v>2020</v>
      </c>
      <c r="B6" t="s">
        <v>25</v>
      </c>
      <c r="C6">
        <v>29</v>
      </c>
      <c r="D6" t="s">
        <v>26</v>
      </c>
      <c r="E6">
        <v>30</v>
      </c>
      <c r="F6" t="s">
        <v>27</v>
      </c>
      <c r="G6">
        <v>1</v>
      </c>
      <c r="H6">
        <v>1</v>
      </c>
      <c r="I6" t="s">
        <v>33</v>
      </c>
      <c r="J6" t="str">
        <f>VLOOKUP(I6,CODE_SHEET!$A$2:$G$151,3,FALSE)</f>
        <v>Agaricia</v>
      </c>
      <c r="K6" t="str">
        <f>VLOOKUP(I6,CODE_SHEET!$A$2:$G$151,4,FALSE)</f>
        <v>agaricites</v>
      </c>
      <c r="L6">
        <v>4</v>
      </c>
      <c r="M6">
        <v>3</v>
      </c>
      <c r="N6">
        <f t="shared" si="0"/>
        <v>9.4247779607693793</v>
      </c>
    </row>
    <row r="7" spans="1:14">
      <c r="A7">
        <v>2020</v>
      </c>
      <c r="B7" t="s">
        <v>25</v>
      </c>
      <c r="C7">
        <v>29</v>
      </c>
      <c r="D7" t="s">
        <v>26</v>
      </c>
      <c r="E7">
        <v>30</v>
      </c>
      <c r="F7" t="s">
        <v>27</v>
      </c>
      <c r="G7">
        <v>1</v>
      </c>
      <c r="H7">
        <v>1</v>
      </c>
      <c r="I7" t="s">
        <v>33</v>
      </c>
      <c r="J7" t="str">
        <f>VLOOKUP(I7,CODE_SHEET!$A$2:$G$151,3,FALSE)</f>
        <v>Agaricia</v>
      </c>
      <c r="K7" t="str">
        <f>VLOOKUP(I7,CODE_SHEET!$A$2:$G$151,4,FALSE)</f>
        <v>agaricites</v>
      </c>
      <c r="L7">
        <v>9</v>
      </c>
      <c r="M7">
        <v>7</v>
      </c>
      <c r="N7">
        <f t="shared" si="0"/>
        <v>49.480084294039244</v>
      </c>
    </row>
    <row r="8" spans="1:14">
      <c r="A8">
        <v>2020</v>
      </c>
      <c r="B8" t="s">
        <v>25</v>
      </c>
      <c r="C8">
        <v>29</v>
      </c>
      <c r="D8" t="s">
        <v>26</v>
      </c>
      <c r="E8">
        <v>30</v>
      </c>
      <c r="F8" t="s">
        <v>27</v>
      </c>
      <c r="G8">
        <v>1</v>
      </c>
      <c r="H8">
        <v>1</v>
      </c>
      <c r="I8" t="s">
        <v>28</v>
      </c>
      <c r="J8" t="str">
        <f>VLOOKUP(I8,CODE_SHEET!$A$2:$G$151,3,FALSE)</f>
        <v>Porites</v>
      </c>
      <c r="K8" t="str">
        <f>VLOOKUP(I8,CODE_SHEET!$A$2:$G$151,4,FALSE)</f>
        <v>astreoides</v>
      </c>
      <c r="L8">
        <v>1</v>
      </c>
      <c r="M8">
        <v>1</v>
      </c>
      <c r="N8">
        <f t="shared" si="0"/>
        <v>0.78539816339744828</v>
      </c>
    </row>
    <row r="9" spans="1:14">
      <c r="A9">
        <v>2020</v>
      </c>
      <c r="B9" t="s">
        <v>25</v>
      </c>
      <c r="C9">
        <v>29</v>
      </c>
      <c r="D9" t="s">
        <v>26</v>
      </c>
      <c r="E9">
        <v>30</v>
      </c>
      <c r="F9" t="s">
        <v>27</v>
      </c>
      <c r="G9">
        <v>1</v>
      </c>
      <c r="H9">
        <v>2</v>
      </c>
      <c r="I9" t="s">
        <v>62</v>
      </c>
      <c r="J9" t="str">
        <f>VLOOKUP(I9,CODE_SHEET!$A$2:$G$151,3,FALSE)</f>
        <v>Millepora</v>
      </c>
      <c r="K9" t="str">
        <f>VLOOKUP(I9,CODE_SHEET!$A$2:$G$151,4,FALSE)</f>
        <v>alcicornis</v>
      </c>
      <c r="L9">
        <v>4</v>
      </c>
      <c r="M9">
        <v>4</v>
      </c>
      <c r="N9">
        <f t="shared" si="0"/>
        <v>12.566370614359172</v>
      </c>
    </row>
    <row r="10" spans="1:14">
      <c r="A10">
        <v>2020</v>
      </c>
      <c r="B10" t="s">
        <v>25</v>
      </c>
      <c r="C10">
        <v>29</v>
      </c>
      <c r="D10" t="s">
        <v>26</v>
      </c>
      <c r="E10">
        <v>30</v>
      </c>
      <c r="F10" t="s">
        <v>27</v>
      </c>
      <c r="G10">
        <v>1</v>
      </c>
      <c r="H10">
        <v>2</v>
      </c>
      <c r="I10" t="s">
        <v>47</v>
      </c>
      <c r="J10" t="str">
        <f>VLOOKUP(I10,CODE_SHEET!$A$2:$G$151,3,FALSE)</f>
        <v>Siderastrea</v>
      </c>
      <c r="K10" t="str">
        <f>VLOOKUP(I10,CODE_SHEET!$A$2:$G$151,4,FALSE)</f>
        <v>radians</v>
      </c>
      <c r="L10">
        <v>3</v>
      </c>
      <c r="M10">
        <v>3</v>
      </c>
      <c r="N10">
        <f t="shared" si="0"/>
        <v>7.0685834705770345</v>
      </c>
    </row>
    <row r="11" spans="1:14">
      <c r="A11">
        <v>2020</v>
      </c>
      <c r="B11" t="s">
        <v>25</v>
      </c>
      <c r="C11">
        <v>29</v>
      </c>
      <c r="D11" t="s">
        <v>26</v>
      </c>
      <c r="E11">
        <v>30</v>
      </c>
      <c r="F11" t="s">
        <v>27</v>
      </c>
      <c r="G11">
        <v>1</v>
      </c>
      <c r="H11">
        <v>2</v>
      </c>
      <c r="I11" t="s">
        <v>28</v>
      </c>
      <c r="J11" t="str">
        <f>VLOOKUP(I11,CODE_SHEET!$A$2:$G$151,3,FALSE)</f>
        <v>Porites</v>
      </c>
      <c r="K11" t="str">
        <f>VLOOKUP(I11,CODE_SHEET!$A$2:$G$151,4,FALSE)</f>
        <v>astreoides</v>
      </c>
      <c r="L11">
        <v>3</v>
      </c>
      <c r="M11">
        <v>2</v>
      </c>
      <c r="N11">
        <f t="shared" si="0"/>
        <v>4.7123889803846897</v>
      </c>
    </row>
    <row r="12" spans="1:14">
      <c r="A12">
        <v>2020</v>
      </c>
      <c r="B12" t="s">
        <v>25</v>
      </c>
      <c r="C12">
        <v>29</v>
      </c>
      <c r="D12" t="s">
        <v>26</v>
      </c>
      <c r="E12">
        <v>30</v>
      </c>
      <c r="F12" t="s">
        <v>27</v>
      </c>
      <c r="G12">
        <v>1</v>
      </c>
      <c r="H12">
        <v>2</v>
      </c>
      <c r="I12" t="s">
        <v>32</v>
      </c>
      <c r="J12" t="str">
        <f>VLOOKUP(I12,CODE_SHEET!$A$2:$G$151,3,FALSE)</f>
        <v>Porites</v>
      </c>
      <c r="K12" t="str">
        <f>VLOOKUP(I12,CODE_SHEET!$A$2:$G$151,4,FALSE)</f>
        <v>porites</v>
      </c>
      <c r="L12">
        <v>2</v>
      </c>
      <c r="M12">
        <v>1</v>
      </c>
      <c r="N12">
        <f t="shared" si="0"/>
        <v>1.5707963267948966</v>
      </c>
    </row>
    <row r="13" spans="1:14">
      <c r="A13">
        <v>2020</v>
      </c>
      <c r="B13" t="s">
        <v>25</v>
      </c>
      <c r="C13">
        <v>29</v>
      </c>
      <c r="D13" t="s">
        <v>26</v>
      </c>
      <c r="E13">
        <v>30</v>
      </c>
      <c r="F13" t="s">
        <v>27</v>
      </c>
      <c r="G13">
        <v>1</v>
      </c>
      <c r="H13">
        <v>3</v>
      </c>
      <c r="I13" t="s">
        <v>28</v>
      </c>
      <c r="J13" t="str">
        <f>VLOOKUP(I13,CODE_SHEET!$A$2:$G$151,3,FALSE)</f>
        <v>Porites</v>
      </c>
      <c r="K13" t="str">
        <f>VLOOKUP(I13,CODE_SHEET!$A$2:$G$151,4,FALSE)</f>
        <v>astreoides</v>
      </c>
      <c r="L13">
        <v>2</v>
      </c>
      <c r="M13">
        <v>2</v>
      </c>
      <c r="N13">
        <f t="shared" si="0"/>
        <v>3.1415926535897931</v>
      </c>
    </row>
    <row r="14" spans="1:14">
      <c r="A14">
        <v>2020</v>
      </c>
      <c r="B14" t="s">
        <v>25</v>
      </c>
      <c r="C14">
        <v>29</v>
      </c>
      <c r="D14" t="s">
        <v>26</v>
      </c>
      <c r="E14">
        <v>30</v>
      </c>
      <c r="F14" t="s">
        <v>27</v>
      </c>
      <c r="G14">
        <v>1</v>
      </c>
      <c r="H14">
        <v>3</v>
      </c>
      <c r="I14" t="s">
        <v>33</v>
      </c>
      <c r="J14" t="str">
        <f>VLOOKUP(I14,CODE_SHEET!$A$2:$G$151,3,FALSE)</f>
        <v>Agaricia</v>
      </c>
      <c r="K14" t="str">
        <f>VLOOKUP(I14,CODE_SHEET!$A$2:$G$151,4,FALSE)</f>
        <v>agaricites</v>
      </c>
      <c r="L14">
        <v>2</v>
      </c>
      <c r="M14">
        <v>2</v>
      </c>
      <c r="N14">
        <f t="shared" si="0"/>
        <v>3.1415926535897931</v>
      </c>
    </row>
    <row r="15" spans="1:14">
      <c r="A15">
        <v>2020</v>
      </c>
      <c r="B15" t="s">
        <v>25</v>
      </c>
      <c r="C15">
        <v>29</v>
      </c>
      <c r="D15" t="s">
        <v>26</v>
      </c>
      <c r="E15">
        <v>30</v>
      </c>
      <c r="F15" t="s">
        <v>27</v>
      </c>
      <c r="G15">
        <v>1</v>
      </c>
      <c r="H15">
        <v>3</v>
      </c>
      <c r="I15" t="s">
        <v>33</v>
      </c>
      <c r="J15" t="str">
        <f>VLOOKUP(I15,CODE_SHEET!$A$2:$G$151,3,FALSE)</f>
        <v>Agaricia</v>
      </c>
      <c r="K15" t="str">
        <f>VLOOKUP(I15,CODE_SHEET!$A$2:$G$151,4,FALSE)</f>
        <v>agaricites</v>
      </c>
      <c r="L15">
        <v>3</v>
      </c>
      <c r="M15">
        <v>2</v>
      </c>
      <c r="N15">
        <f t="shared" si="0"/>
        <v>4.7123889803846897</v>
      </c>
    </row>
    <row r="16" spans="1:14">
      <c r="A16">
        <v>2020</v>
      </c>
      <c r="B16" t="s">
        <v>25</v>
      </c>
      <c r="C16">
        <v>29</v>
      </c>
      <c r="D16" t="s">
        <v>26</v>
      </c>
      <c r="E16">
        <v>30</v>
      </c>
      <c r="F16" t="s">
        <v>27</v>
      </c>
      <c r="G16">
        <v>1</v>
      </c>
      <c r="H16">
        <v>3</v>
      </c>
      <c r="I16" t="s">
        <v>47</v>
      </c>
      <c r="J16" t="str">
        <f>VLOOKUP(I16,CODE_SHEET!$A$2:$G$151,3,FALSE)</f>
        <v>Siderastrea</v>
      </c>
      <c r="K16" t="str">
        <f>VLOOKUP(I16,CODE_SHEET!$A$2:$G$151,4,FALSE)</f>
        <v>radians</v>
      </c>
      <c r="L16">
        <v>5</v>
      </c>
      <c r="M16">
        <v>4</v>
      </c>
      <c r="N16">
        <f t="shared" si="0"/>
        <v>15.707963267948966</v>
      </c>
    </row>
    <row r="17" spans="1:14">
      <c r="A17">
        <v>2020</v>
      </c>
      <c r="B17" t="s">
        <v>25</v>
      </c>
      <c r="C17">
        <v>29</v>
      </c>
      <c r="D17" t="s">
        <v>26</v>
      </c>
      <c r="E17">
        <v>30</v>
      </c>
      <c r="F17" t="s">
        <v>27</v>
      </c>
      <c r="G17">
        <v>1</v>
      </c>
      <c r="H17">
        <v>3</v>
      </c>
      <c r="I17" t="s">
        <v>33</v>
      </c>
      <c r="J17" t="str">
        <f>VLOOKUP(I17,CODE_SHEET!$A$2:$G$151,3,FALSE)</f>
        <v>Agaricia</v>
      </c>
      <c r="K17" t="str">
        <f>VLOOKUP(I17,CODE_SHEET!$A$2:$G$151,4,FALSE)</f>
        <v>agaricites</v>
      </c>
      <c r="L17">
        <v>4</v>
      </c>
      <c r="M17">
        <v>3</v>
      </c>
      <c r="N17">
        <f t="shared" si="0"/>
        <v>9.4247779607693793</v>
      </c>
    </row>
    <row r="18" spans="1:14">
      <c r="A18">
        <v>2020</v>
      </c>
      <c r="B18" t="s">
        <v>25</v>
      </c>
      <c r="C18">
        <v>29</v>
      </c>
      <c r="D18" t="s">
        <v>26</v>
      </c>
      <c r="E18">
        <v>30</v>
      </c>
      <c r="F18" t="s">
        <v>27</v>
      </c>
      <c r="G18">
        <v>1</v>
      </c>
      <c r="H18">
        <v>3</v>
      </c>
      <c r="I18" t="s">
        <v>33</v>
      </c>
      <c r="J18" t="str">
        <f>VLOOKUP(I18,CODE_SHEET!$A$2:$G$151,3,FALSE)</f>
        <v>Agaricia</v>
      </c>
      <c r="K18" t="str">
        <f>VLOOKUP(I18,CODE_SHEET!$A$2:$G$151,4,FALSE)</f>
        <v>agaricites</v>
      </c>
      <c r="L18">
        <v>3</v>
      </c>
      <c r="M18">
        <v>3</v>
      </c>
      <c r="N18">
        <f t="shared" si="0"/>
        <v>7.0685834705770345</v>
      </c>
    </row>
    <row r="19" spans="1:14">
      <c r="A19">
        <v>2020</v>
      </c>
      <c r="B19" t="s">
        <v>25</v>
      </c>
      <c r="C19">
        <v>29</v>
      </c>
      <c r="D19" t="s">
        <v>26</v>
      </c>
      <c r="E19">
        <v>30</v>
      </c>
      <c r="F19" t="s">
        <v>27</v>
      </c>
      <c r="G19">
        <v>1</v>
      </c>
      <c r="H19">
        <v>4</v>
      </c>
      <c r="I19" t="s">
        <v>66</v>
      </c>
      <c r="J19" t="str">
        <f>VLOOKUP(I19,CODE_SHEET!$A$2:$G$151,3,FALSE)</f>
        <v>Favia</v>
      </c>
      <c r="K19" t="str">
        <f>VLOOKUP(I19,CODE_SHEET!$A$2:$G$151,4,FALSE)</f>
        <v>fragum</v>
      </c>
      <c r="L19">
        <v>3</v>
      </c>
      <c r="M19">
        <v>2</v>
      </c>
      <c r="N19">
        <f t="shared" si="0"/>
        <v>4.7123889803846897</v>
      </c>
    </row>
    <row r="20" spans="1:14">
      <c r="A20">
        <v>2020</v>
      </c>
      <c r="B20" t="s">
        <v>25</v>
      </c>
      <c r="C20">
        <v>29</v>
      </c>
      <c r="D20" t="s">
        <v>26</v>
      </c>
      <c r="E20">
        <v>30</v>
      </c>
      <c r="F20" t="s">
        <v>27</v>
      </c>
      <c r="G20">
        <v>1</v>
      </c>
      <c r="H20">
        <v>4</v>
      </c>
      <c r="I20" t="s">
        <v>33</v>
      </c>
      <c r="J20" t="str">
        <f>VLOOKUP(I20,CODE_SHEET!$A$2:$G$151,3,FALSE)</f>
        <v>Agaricia</v>
      </c>
      <c r="K20" t="str">
        <f>VLOOKUP(I20,CODE_SHEET!$A$2:$G$151,4,FALSE)</f>
        <v>agaricites</v>
      </c>
      <c r="L20">
        <v>3</v>
      </c>
      <c r="M20">
        <v>3</v>
      </c>
      <c r="N20">
        <f t="shared" si="0"/>
        <v>7.0685834705770345</v>
      </c>
    </row>
    <row r="21" spans="1:14">
      <c r="A21">
        <v>2020</v>
      </c>
      <c r="B21" t="s">
        <v>25</v>
      </c>
      <c r="C21">
        <v>29</v>
      </c>
      <c r="D21" t="s">
        <v>26</v>
      </c>
      <c r="E21">
        <v>30</v>
      </c>
      <c r="F21" t="s">
        <v>27</v>
      </c>
      <c r="G21">
        <v>1</v>
      </c>
      <c r="H21">
        <v>4</v>
      </c>
      <c r="I21" t="s">
        <v>28</v>
      </c>
      <c r="J21" t="str">
        <f>VLOOKUP(I21,CODE_SHEET!$A$2:$G$151,3,FALSE)</f>
        <v>Porites</v>
      </c>
      <c r="K21" t="str">
        <f>VLOOKUP(I21,CODE_SHEET!$A$2:$G$151,4,FALSE)</f>
        <v>astreoides</v>
      </c>
      <c r="L21">
        <v>3</v>
      </c>
      <c r="M21">
        <v>3</v>
      </c>
      <c r="N21">
        <f t="shared" si="0"/>
        <v>7.0685834705770345</v>
      </c>
    </row>
    <row r="22" spans="1:14">
      <c r="A22">
        <v>2020</v>
      </c>
      <c r="B22" t="s">
        <v>25</v>
      </c>
      <c r="C22">
        <v>29</v>
      </c>
      <c r="D22" t="s">
        <v>26</v>
      </c>
      <c r="E22">
        <v>30</v>
      </c>
      <c r="F22" t="s">
        <v>27</v>
      </c>
      <c r="G22">
        <v>1</v>
      </c>
      <c r="H22">
        <v>4</v>
      </c>
      <c r="I22" t="s">
        <v>28</v>
      </c>
      <c r="J22" t="str">
        <f>VLOOKUP(I22,CODE_SHEET!$A$2:$G$151,3,FALSE)</f>
        <v>Porites</v>
      </c>
      <c r="K22" t="str">
        <f>VLOOKUP(I22,CODE_SHEET!$A$2:$G$151,4,FALSE)</f>
        <v>astreoides</v>
      </c>
      <c r="L22">
        <v>2</v>
      </c>
      <c r="M22">
        <v>2</v>
      </c>
      <c r="N22">
        <f t="shared" si="0"/>
        <v>3.1415926535897931</v>
      </c>
    </row>
    <row r="23" spans="1:14">
      <c r="A23">
        <v>2020</v>
      </c>
      <c r="B23" t="s">
        <v>25</v>
      </c>
      <c r="C23">
        <v>29</v>
      </c>
      <c r="D23" t="s">
        <v>26</v>
      </c>
      <c r="E23">
        <v>30</v>
      </c>
      <c r="F23" t="s">
        <v>27</v>
      </c>
      <c r="G23">
        <v>1</v>
      </c>
      <c r="H23">
        <v>5</v>
      </c>
      <c r="I23" t="s">
        <v>28</v>
      </c>
      <c r="J23" t="str">
        <f>VLOOKUP(I23,CODE_SHEET!$A$2:$G$151,3,FALSE)</f>
        <v>Porites</v>
      </c>
      <c r="K23" t="str">
        <f>VLOOKUP(I23,CODE_SHEET!$A$2:$G$151,4,FALSE)</f>
        <v>astreoides</v>
      </c>
      <c r="L23">
        <v>5</v>
      </c>
      <c r="M23">
        <v>3</v>
      </c>
      <c r="N23">
        <f t="shared" si="0"/>
        <v>11.780972450961723</v>
      </c>
    </row>
    <row r="24" spans="1:14">
      <c r="A24">
        <v>2020</v>
      </c>
      <c r="B24" t="s">
        <v>25</v>
      </c>
      <c r="C24">
        <v>29</v>
      </c>
      <c r="D24" t="s">
        <v>26</v>
      </c>
      <c r="E24">
        <v>31</v>
      </c>
      <c r="F24" t="s">
        <v>38</v>
      </c>
      <c r="G24">
        <v>1</v>
      </c>
      <c r="H24">
        <v>1</v>
      </c>
      <c r="I24" t="s">
        <v>33</v>
      </c>
      <c r="J24" t="str">
        <f>VLOOKUP(I24,CODE_SHEET!$A$2:$G$151,3,FALSE)</f>
        <v>Agaricia</v>
      </c>
      <c r="K24" t="str">
        <f>VLOOKUP(I24,CODE_SHEET!$A$2:$G$151,4,FALSE)</f>
        <v>agaricites</v>
      </c>
      <c r="L24">
        <v>2</v>
      </c>
      <c r="M24">
        <v>2</v>
      </c>
      <c r="N24">
        <f t="shared" si="0"/>
        <v>3.1415926535897931</v>
      </c>
    </row>
    <row r="25" spans="1:14">
      <c r="A25">
        <v>2020</v>
      </c>
      <c r="B25" t="s">
        <v>25</v>
      </c>
      <c r="C25">
        <v>29</v>
      </c>
      <c r="D25" t="s">
        <v>26</v>
      </c>
      <c r="E25">
        <v>31</v>
      </c>
      <c r="F25" t="s">
        <v>38</v>
      </c>
      <c r="G25">
        <v>1</v>
      </c>
      <c r="H25">
        <v>1</v>
      </c>
      <c r="I25" t="s">
        <v>28</v>
      </c>
      <c r="J25" t="str">
        <f>VLOOKUP(I25,CODE_SHEET!$A$2:$G$151,3,FALSE)</f>
        <v>Porites</v>
      </c>
      <c r="K25" t="str">
        <f>VLOOKUP(I25,CODE_SHEET!$A$2:$G$151,4,FALSE)</f>
        <v>astreoides</v>
      </c>
      <c r="L25">
        <v>3</v>
      </c>
      <c r="M25">
        <v>3</v>
      </c>
      <c r="N25">
        <f t="shared" si="0"/>
        <v>7.0685834705770345</v>
      </c>
    </row>
    <row r="26" spans="1:14">
      <c r="A26">
        <v>2020</v>
      </c>
      <c r="B26" t="s">
        <v>25</v>
      </c>
      <c r="C26">
        <v>29</v>
      </c>
      <c r="D26" t="s">
        <v>26</v>
      </c>
      <c r="E26">
        <v>31</v>
      </c>
      <c r="F26" t="s">
        <v>38</v>
      </c>
      <c r="G26">
        <v>1</v>
      </c>
      <c r="H26">
        <v>1</v>
      </c>
      <c r="I26" t="s">
        <v>31</v>
      </c>
      <c r="J26" t="str">
        <f>VLOOKUP(I26,CODE_SHEET!$A$2:$G$151,3,FALSE)</f>
        <v>Siderastrea</v>
      </c>
      <c r="K26" t="str">
        <f>VLOOKUP(I26,CODE_SHEET!$A$2:$G$151,4,FALSE)</f>
        <v>siderea</v>
      </c>
      <c r="L26">
        <v>1</v>
      </c>
      <c r="M26">
        <v>1</v>
      </c>
      <c r="N26">
        <f t="shared" si="0"/>
        <v>0.78539816339744828</v>
      </c>
    </row>
    <row r="27" spans="1:14">
      <c r="A27">
        <v>2020</v>
      </c>
      <c r="B27" t="s">
        <v>25</v>
      </c>
      <c r="C27">
        <v>29</v>
      </c>
      <c r="D27" t="s">
        <v>26</v>
      </c>
      <c r="E27">
        <v>31</v>
      </c>
      <c r="F27" t="s">
        <v>38</v>
      </c>
      <c r="G27">
        <v>1</v>
      </c>
      <c r="H27">
        <v>2</v>
      </c>
      <c r="I27" t="s">
        <v>28</v>
      </c>
      <c r="J27" t="str">
        <f>VLOOKUP(I27,CODE_SHEET!$A$2:$G$151,3,FALSE)</f>
        <v>Porites</v>
      </c>
      <c r="K27" t="str">
        <f>VLOOKUP(I27,CODE_SHEET!$A$2:$G$151,4,FALSE)</f>
        <v>astreoides</v>
      </c>
      <c r="L27">
        <v>2</v>
      </c>
      <c r="M27">
        <v>2</v>
      </c>
      <c r="N27">
        <f t="shared" si="0"/>
        <v>3.1415926535897931</v>
      </c>
    </row>
    <row r="28" spans="1:14">
      <c r="A28">
        <v>2020</v>
      </c>
      <c r="B28" t="s">
        <v>25</v>
      </c>
      <c r="C28">
        <v>29</v>
      </c>
      <c r="D28" t="s">
        <v>26</v>
      </c>
      <c r="E28">
        <v>31</v>
      </c>
      <c r="F28" t="s">
        <v>38</v>
      </c>
      <c r="G28">
        <v>1</v>
      </c>
      <c r="H28">
        <v>2</v>
      </c>
      <c r="I28" t="s">
        <v>33</v>
      </c>
      <c r="J28" t="str">
        <f>VLOOKUP(I28,CODE_SHEET!$A$2:$G$151,3,FALSE)</f>
        <v>Agaricia</v>
      </c>
      <c r="K28" t="str">
        <f>VLOOKUP(I28,CODE_SHEET!$A$2:$G$151,4,FALSE)</f>
        <v>agaricites</v>
      </c>
      <c r="L28">
        <v>7</v>
      </c>
      <c r="M28">
        <v>5</v>
      </c>
      <c r="N28">
        <f t="shared" si="0"/>
        <v>27.488935718910689</v>
      </c>
    </row>
    <row r="29" spans="1:14">
      <c r="A29">
        <v>2020</v>
      </c>
      <c r="B29" t="s">
        <v>25</v>
      </c>
      <c r="C29">
        <v>29</v>
      </c>
      <c r="D29" t="s">
        <v>26</v>
      </c>
      <c r="E29">
        <v>31</v>
      </c>
      <c r="F29" t="s">
        <v>38</v>
      </c>
      <c r="G29">
        <v>1</v>
      </c>
      <c r="H29">
        <v>2</v>
      </c>
      <c r="I29" t="s">
        <v>36</v>
      </c>
      <c r="J29" t="str">
        <f>VLOOKUP(I29,CODE_SHEET!$A$2:$G$151,3,FALSE)</f>
        <v>Eusmilia</v>
      </c>
      <c r="K29" t="str">
        <f>VLOOKUP(I29,CODE_SHEET!$A$2:$G$151,4,FALSE)</f>
        <v>fastigiata</v>
      </c>
      <c r="L29">
        <v>9</v>
      </c>
      <c r="M29">
        <v>5</v>
      </c>
      <c r="N29">
        <f t="shared" si="0"/>
        <v>35.342917352885173</v>
      </c>
    </row>
    <row r="30" spans="1:14">
      <c r="A30">
        <v>2020</v>
      </c>
      <c r="B30" t="s">
        <v>25</v>
      </c>
      <c r="C30">
        <v>29</v>
      </c>
      <c r="D30" t="s">
        <v>26</v>
      </c>
      <c r="E30">
        <v>31</v>
      </c>
      <c r="F30" t="s">
        <v>38</v>
      </c>
      <c r="G30">
        <v>1</v>
      </c>
      <c r="H30">
        <v>2</v>
      </c>
      <c r="I30" t="s">
        <v>28</v>
      </c>
      <c r="J30" t="str">
        <f>VLOOKUP(I30,CODE_SHEET!$A$2:$G$151,3,FALSE)</f>
        <v>Porites</v>
      </c>
      <c r="K30" t="str">
        <f>VLOOKUP(I30,CODE_SHEET!$A$2:$G$151,4,FALSE)</f>
        <v>astreoides</v>
      </c>
      <c r="L30">
        <v>6</v>
      </c>
      <c r="M30">
        <v>7</v>
      </c>
      <c r="N30">
        <f t="shared" si="0"/>
        <v>32.986722862692829</v>
      </c>
    </row>
    <row r="31" spans="1:14">
      <c r="A31">
        <v>2020</v>
      </c>
      <c r="B31" t="s">
        <v>25</v>
      </c>
      <c r="C31">
        <v>29</v>
      </c>
      <c r="D31" t="s">
        <v>26</v>
      </c>
      <c r="E31">
        <v>31</v>
      </c>
      <c r="F31" t="s">
        <v>38</v>
      </c>
      <c r="G31">
        <v>1</v>
      </c>
      <c r="H31">
        <v>2</v>
      </c>
      <c r="I31" t="s">
        <v>44</v>
      </c>
      <c r="J31" t="str">
        <f>VLOOKUP(I31,CODE_SHEET!$A$2:$G$151,3,FALSE)</f>
        <v>Madracis</v>
      </c>
      <c r="K31" t="str">
        <f>VLOOKUP(I31,CODE_SHEET!$A$2:$G$151,4,FALSE)</f>
        <v>decactis</v>
      </c>
      <c r="L31">
        <v>4</v>
      </c>
      <c r="M31">
        <v>5</v>
      </c>
      <c r="N31">
        <f t="shared" si="0"/>
        <v>15.707963267948966</v>
      </c>
    </row>
    <row r="32" spans="1:14">
      <c r="A32">
        <v>2020</v>
      </c>
      <c r="B32" t="s">
        <v>25</v>
      </c>
      <c r="C32">
        <v>29</v>
      </c>
      <c r="D32" t="s">
        <v>26</v>
      </c>
      <c r="E32">
        <v>31</v>
      </c>
      <c r="F32" t="s">
        <v>38</v>
      </c>
      <c r="G32">
        <v>1</v>
      </c>
      <c r="H32">
        <v>3</v>
      </c>
      <c r="I32" t="s">
        <v>28</v>
      </c>
      <c r="J32" t="str">
        <f>VLOOKUP(I32,CODE_SHEET!$A$2:$G$151,3,FALSE)</f>
        <v>Porites</v>
      </c>
      <c r="K32" t="str">
        <f>VLOOKUP(I32,CODE_SHEET!$A$2:$G$151,4,FALSE)</f>
        <v>astreoides</v>
      </c>
      <c r="L32">
        <v>2</v>
      </c>
      <c r="M32">
        <v>3</v>
      </c>
      <c r="N32">
        <f t="shared" si="0"/>
        <v>4.7123889803846897</v>
      </c>
    </row>
    <row r="33" spans="1:14">
      <c r="A33">
        <v>2020</v>
      </c>
      <c r="B33" t="s">
        <v>25</v>
      </c>
      <c r="C33">
        <v>29</v>
      </c>
      <c r="D33" t="s">
        <v>26</v>
      </c>
      <c r="E33">
        <v>31</v>
      </c>
      <c r="F33" t="s">
        <v>38</v>
      </c>
      <c r="G33">
        <v>1</v>
      </c>
      <c r="H33">
        <v>4</v>
      </c>
      <c r="I33" t="s">
        <v>33</v>
      </c>
      <c r="J33" t="str">
        <f>VLOOKUP(I33,CODE_SHEET!$A$2:$G$151,3,FALSE)</f>
        <v>Agaricia</v>
      </c>
      <c r="K33" t="str">
        <f>VLOOKUP(I33,CODE_SHEET!$A$2:$G$151,4,FALSE)</f>
        <v>agaricites</v>
      </c>
      <c r="L33">
        <v>4</v>
      </c>
      <c r="M33">
        <v>4</v>
      </c>
      <c r="N33">
        <f t="shared" si="0"/>
        <v>12.566370614359172</v>
      </c>
    </row>
    <row r="34" spans="1:14">
      <c r="A34">
        <v>2020</v>
      </c>
      <c r="B34" t="s">
        <v>25</v>
      </c>
      <c r="C34">
        <v>29</v>
      </c>
      <c r="D34" t="s">
        <v>26</v>
      </c>
      <c r="E34">
        <v>31</v>
      </c>
      <c r="F34" t="s">
        <v>38</v>
      </c>
      <c r="G34">
        <v>1</v>
      </c>
      <c r="H34">
        <v>4</v>
      </c>
      <c r="I34" t="s">
        <v>33</v>
      </c>
      <c r="J34" t="str">
        <f>VLOOKUP(I34,CODE_SHEET!$A$2:$G$151,3,FALSE)</f>
        <v>Agaricia</v>
      </c>
      <c r="K34" t="str">
        <f>VLOOKUP(I34,CODE_SHEET!$A$2:$G$151,4,FALSE)</f>
        <v>agaricites</v>
      </c>
      <c r="L34">
        <v>5</v>
      </c>
      <c r="M34">
        <v>4</v>
      </c>
      <c r="N34">
        <f t="shared" si="0"/>
        <v>15.707963267948966</v>
      </c>
    </row>
    <row r="35" spans="1:14">
      <c r="A35">
        <v>2020</v>
      </c>
      <c r="B35" t="s">
        <v>25</v>
      </c>
      <c r="C35">
        <v>29</v>
      </c>
      <c r="D35" t="s">
        <v>26</v>
      </c>
      <c r="E35">
        <v>31</v>
      </c>
      <c r="F35" t="s">
        <v>38</v>
      </c>
      <c r="G35">
        <v>1</v>
      </c>
      <c r="H35">
        <v>4</v>
      </c>
      <c r="I35" t="s">
        <v>28</v>
      </c>
      <c r="J35" t="str">
        <f>VLOOKUP(I35,CODE_SHEET!$A$2:$G$151,3,FALSE)</f>
        <v>Porites</v>
      </c>
      <c r="K35" t="str">
        <f>VLOOKUP(I35,CODE_SHEET!$A$2:$G$151,4,FALSE)</f>
        <v>astreoides</v>
      </c>
      <c r="L35">
        <v>3</v>
      </c>
      <c r="M35">
        <v>2</v>
      </c>
      <c r="N35">
        <f t="shared" si="0"/>
        <v>4.7123889803846897</v>
      </c>
    </row>
    <row r="36" spans="1:14">
      <c r="A36">
        <v>2020</v>
      </c>
      <c r="B36" t="s">
        <v>25</v>
      </c>
      <c r="C36">
        <v>29</v>
      </c>
      <c r="D36" t="s">
        <v>26</v>
      </c>
      <c r="E36">
        <v>31</v>
      </c>
      <c r="F36" t="s">
        <v>38</v>
      </c>
      <c r="G36">
        <v>1</v>
      </c>
      <c r="H36">
        <v>4</v>
      </c>
      <c r="I36" t="s">
        <v>32</v>
      </c>
      <c r="J36" t="str">
        <f>VLOOKUP(I36,CODE_SHEET!$A$2:$G$151,3,FALSE)</f>
        <v>Porites</v>
      </c>
      <c r="K36" t="str">
        <f>VLOOKUP(I36,CODE_SHEET!$A$2:$G$151,4,FALSE)</f>
        <v>porites</v>
      </c>
      <c r="L36">
        <v>3</v>
      </c>
      <c r="M36">
        <v>2</v>
      </c>
      <c r="N36">
        <f t="shared" si="0"/>
        <v>4.7123889803846897</v>
      </c>
    </row>
    <row r="37" spans="1:14">
      <c r="A37">
        <v>2020</v>
      </c>
      <c r="B37" t="s">
        <v>25</v>
      </c>
      <c r="C37">
        <v>29</v>
      </c>
      <c r="D37" t="s">
        <v>26</v>
      </c>
      <c r="E37">
        <v>31</v>
      </c>
      <c r="F37" t="s">
        <v>38</v>
      </c>
      <c r="G37">
        <v>1</v>
      </c>
      <c r="H37">
        <v>4</v>
      </c>
      <c r="I37" t="s">
        <v>33</v>
      </c>
      <c r="J37" t="str">
        <f>VLOOKUP(I37,CODE_SHEET!$A$2:$G$151,3,FALSE)</f>
        <v>Agaricia</v>
      </c>
      <c r="K37" t="str">
        <f>VLOOKUP(I37,CODE_SHEET!$A$2:$G$151,4,FALSE)</f>
        <v>agaricites</v>
      </c>
      <c r="L37">
        <v>9</v>
      </c>
      <c r="M37">
        <v>9</v>
      </c>
      <c r="N37">
        <f t="shared" si="0"/>
        <v>63.617251235193308</v>
      </c>
    </row>
    <row r="38" spans="1:14">
      <c r="A38">
        <v>2020</v>
      </c>
      <c r="B38" t="s">
        <v>25</v>
      </c>
      <c r="C38">
        <v>29</v>
      </c>
      <c r="D38" t="s">
        <v>26</v>
      </c>
      <c r="E38">
        <v>31</v>
      </c>
      <c r="F38" t="s">
        <v>38</v>
      </c>
      <c r="G38">
        <v>1</v>
      </c>
      <c r="H38">
        <v>5</v>
      </c>
      <c r="I38" t="s">
        <v>33</v>
      </c>
      <c r="J38" t="str">
        <f>VLOOKUP(I38,CODE_SHEET!$A$2:$G$151,3,FALSE)</f>
        <v>Agaricia</v>
      </c>
      <c r="K38" t="str">
        <f>VLOOKUP(I38,CODE_SHEET!$A$2:$G$151,4,FALSE)</f>
        <v>agaricites</v>
      </c>
      <c r="L38">
        <v>7</v>
      </c>
      <c r="M38">
        <v>6</v>
      </c>
      <c r="N38">
        <f t="shared" si="0"/>
        <v>32.986722862692829</v>
      </c>
    </row>
    <row r="39" spans="1:14">
      <c r="A39">
        <v>2020</v>
      </c>
      <c r="B39" t="s">
        <v>25</v>
      </c>
      <c r="C39">
        <v>29</v>
      </c>
      <c r="D39" t="s">
        <v>26</v>
      </c>
      <c r="E39">
        <v>31</v>
      </c>
      <c r="F39" t="s">
        <v>38</v>
      </c>
      <c r="G39">
        <v>1</v>
      </c>
      <c r="H39">
        <v>5</v>
      </c>
      <c r="I39" t="s">
        <v>28</v>
      </c>
      <c r="J39" t="str">
        <f>VLOOKUP(I39,CODE_SHEET!$A$2:$G$151,3,FALSE)</f>
        <v>Porites</v>
      </c>
      <c r="K39" t="str">
        <f>VLOOKUP(I39,CODE_SHEET!$A$2:$G$151,4,FALSE)</f>
        <v>astreoides</v>
      </c>
      <c r="L39">
        <v>6</v>
      </c>
      <c r="M39">
        <v>6</v>
      </c>
      <c r="N39">
        <f t="shared" si="0"/>
        <v>28.274333882308138</v>
      </c>
    </row>
    <row r="40" spans="1:14">
      <c r="A40">
        <v>2020</v>
      </c>
      <c r="B40" t="s">
        <v>25</v>
      </c>
      <c r="C40">
        <v>29</v>
      </c>
      <c r="D40" t="s">
        <v>26</v>
      </c>
      <c r="E40">
        <v>31</v>
      </c>
      <c r="F40" t="s">
        <v>38</v>
      </c>
      <c r="G40">
        <v>1</v>
      </c>
      <c r="H40">
        <v>5</v>
      </c>
      <c r="I40" t="s">
        <v>33</v>
      </c>
      <c r="J40" t="str">
        <f>VLOOKUP(I40,CODE_SHEET!$A$2:$G$151,3,FALSE)</f>
        <v>Agaricia</v>
      </c>
      <c r="K40" t="str">
        <f>VLOOKUP(I40,CODE_SHEET!$A$2:$G$151,4,FALSE)</f>
        <v>agaricites</v>
      </c>
      <c r="L40">
        <v>9</v>
      </c>
      <c r="M40">
        <v>6</v>
      </c>
      <c r="N40">
        <f t="shared" si="0"/>
        <v>42.411500823462205</v>
      </c>
    </row>
    <row r="41" spans="1:14">
      <c r="A41">
        <v>2020</v>
      </c>
      <c r="B41" t="s">
        <v>25</v>
      </c>
      <c r="C41">
        <v>29</v>
      </c>
      <c r="D41" t="s">
        <v>26</v>
      </c>
      <c r="E41">
        <v>31</v>
      </c>
      <c r="F41" t="s">
        <v>38</v>
      </c>
      <c r="G41">
        <v>1</v>
      </c>
      <c r="H41">
        <v>5</v>
      </c>
      <c r="I41" t="s">
        <v>28</v>
      </c>
      <c r="J41" t="str">
        <f>VLOOKUP(I41,CODE_SHEET!$A$2:$G$151,3,FALSE)</f>
        <v>Porites</v>
      </c>
      <c r="K41" t="str">
        <f>VLOOKUP(I41,CODE_SHEET!$A$2:$G$151,4,FALSE)</f>
        <v>astreoides</v>
      </c>
      <c r="L41">
        <v>7</v>
      </c>
      <c r="M41">
        <v>6</v>
      </c>
      <c r="N41">
        <f t="shared" si="0"/>
        <v>32.986722862692829</v>
      </c>
    </row>
    <row r="42" spans="1:14">
      <c r="A42">
        <v>2020</v>
      </c>
      <c r="B42" t="s">
        <v>25</v>
      </c>
      <c r="C42">
        <v>29</v>
      </c>
      <c r="D42" t="s">
        <v>26</v>
      </c>
      <c r="E42">
        <v>31</v>
      </c>
      <c r="F42" t="s">
        <v>38</v>
      </c>
      <c r="G42">
        <v>1</v>
      </c>
      <c r="H42">
        <v>5</v>
      </c>
      <c r="I42" t="s">
        <v>28</v>
      </c>
      <c r="J42" t="str">
        <f>VLOOKUP(I42,CODE_SHEET!$A$2:$G$151,3,FALSE)</f>
        <v>Porites</v>
      </c>
      <c r="K42" t="str">
        <f>VLOOKUP(I42,CODE_SHEET!$A$2:$G$151,4,FALSE)</f>
        <v>astreoides</v>
      </c>
      <c r="L42">
        <v>3</v>
      </c>
      <c r="M42">
        <v>3</v>
      </c>
      <c r="N42">
        <f t="shared" si="0"/>
        <v>7.0685834705770345</v>
      </c>
    </row>
    <row r="43" spans="1:14">
      <c r="A43">
        <v>2020</v>
      </c>
      <c r="B43" t="s">
        <v>25</v>
      </c>
      <c r="C43">
        <v>29</v>
      </c>
      <c r="D43" t="s">
        <v>26</v>
      </c>
      <c r="E43">
        <v>31</v>
      </c>
      <c r="F43" t="s">
        <v>38</v>
      </c>
      <c r="G43">
        <v>1</v>
      </c>
      <c r="H43">
        <v>5</v>
      </c>
      <c r="I43" t="s">
        <v>28</v>
      </c>
      <c r="J43" t="str">
        <f>VLOOKUP(I43,CODE_SHEET!$A$2:$G$151,3,FALSE)</f>
        <v>Porites</v>
      </c>
      <c r="K43" t="str">
        <f>VLOOKUP(I43,CODE_SHEET!$A$2:$G$151,4,FALSE)</f>
        <v>astreoides</v>
      </c>
      <c r="L43">
        <v>5</v>
      </c>
      <c r="M43">
        <v>4</v>
      </c>
      <c r="N43">
        <f t="shared" si="0"/>
        <v>15.707963267948966</v>
      </c>
    </row>
    <row r="44" spans="1:14">
      <c r="A44">
        <v>2020</v>
      </c>
      <c r="B44" t="s">
        <v>25</v>
      </c>
      <c r="C44">
        <v>29</v>
      </c>
      <c r="D44" t="s">
        <v>26</v>
      </c>
      <c r="E44">
        <v>23</v>
      </c>
      <c r="F44" t="s">
        <v>38</v>
      </c>
      <c r="G44">
        <v>2</v>
      </c>
      <c r="H44">
        <v>1</v>
      </c>
      <c r="I44" t="s">
        <v>28</v>
      </c>
      <c r="J44" t="str">
        <f>VLOOKUP(I44,CODE_SHEET!$A$2:$G$151,3,FALSE)</f>
        <v>Porites</v>
      </c>
      <c r="K44" t="str">
        <f>VLOOKUP(I44,CODE_SHEET!$A$2:$G$151,4,FALSE)</f>
        <v>astreoides</v>
      </c>
      <c r="L44">
        <v>1</v>
      </c>
      <c r="M44">
        <v>1</v>
      </c>
      <c r="N44">
        <f t="shared" si="0"/>
        <v>0.78539816339744828</v>
      </c>
    </row>
    <row r="45" spans="1:14">
      <c r="A45">
        <v>2020</v>
      </c>
      <c r="B45" t="s">
        <v>25</v>
      </c>
      <c r="C45">
        <v>29</v>
      </c>
      <c r="D45" t="s">
        <v>26</v>
      </c>
      <c r="E45">
        <v>23</v>
      </c>
      <c r="F45" t="s">
        <v>38</v>
      </c>
      <c r="G45">
        <v>2</v>
      </c>
      <c r="H45">
        <v>1</v>
      </c>
      <c r="I45" t="s">
        <v>28</v>
      </c>
      <c r="J45" t="str">
        <f>VLOOKUP(I45,CODE_SHEET!$A$2:$G$151,3,FALSE)</f>
        <v>Porites</v>
      </c>
      <c r="K45" t="str">
        <f>VLOOKUP(I45,CODE_SHEET!$A$2:$G$151,4,FALSE)</f>
        <v>astreoides</v>
      </c>
      <c r="L45">
        <v>2</v>
      </c>
      <c r="M45">
        <v>1</v>
      </c>
      <c r="N45">
        <f t="shared" si="0"/>
        <v>1.5707963267948966</v>
      </c>
    </row>
    <row r="46" spans="1:14">
      <c r="A46">
        <v>2020</v>
      </c>
      <c r="B46" t="s">
        <v>25</v>
      </c>
      <c r="C46">
        <v>29</v>
      </c>
      <c r="D46" t="s">
        <v>26</v>
      </c>
      <c r="E46">
        <v>23</v>
      </c>
      <c r="F46" t="s">
        <v>38</v>
      </c>
      <c r="G46">
        <v>2</v>
      </c>
      <c r="H46">
        <v>2</v>
      </c>
      <c r="I46" t="s">
        <v>113</v>
      </c>
      <c r="J46" t="e">
        <f>VLOOKUP(I46,CODE_SHEET!$A$2:$G$151,3,FALSE)</f>
        <v>#N/A</v>
      </c>
      <c r="K46" t="e">
        <f>VLOOKUP(I46,CODE_SHEET!$A$2:$G$151,4,FALSE)</f>
        <v>#N/A</v>
      </c>
      <c r="L46">
        <v>0</v>
      </c>
      <c r="M46">
        <v>0</v>
      </c>
      <c r="N46">
        <f t="shared" si="0"/>
        <v>0</v>
      </c>
    </row>
    <row r="47" spans="1:14">
      <c r="A47">
        <v>2020</v>
      </c>
      <c r="B47" t="s">
        <v>25</v>
      </c>
      <c r="C47">
        <v>29</v>
      </c>
      <c r="D47" t="s">
        <v>26</v>
      </c>
      <c r="E47">
        <v>23</v>
      </c>
      <c r="F47" t="s">
        <v>38</v>
      </c>
      <c r="G47">
        <v>2</v>
      </c>
      <c r="H47">
        <v>3</v>
      </c>
      <c r="I47" t="s">
        <v>66</v>
      </c>
      <c r="J47" t="str">
        <f>VLOOKUP(I47,CODE_SHEET!$A$2:$G$151,3,FALSE)</f>
        <v>Favia</v>
      </c>
      <c r="K47" t="str">
        <f>VLOOKUP(I47,CODE_SHEET!$A$2:$G$151,4,FALSE)</f>
        <v>fragum</v>
      </c>
      <c r="L47">
        <v>1</v>
      </c>
      <c r="M47">
        <v>1</v>
      </c>
      <c r="N47">
        <f t="shared" si="0"/>
        <v>0.78539816339744828</v>
      </c>
    </row>
    <row r="48" spans="1:14">
      <c r="A48">
        <v>2020</v>
      </c>
      <c r="B48" t="s">
        <v>25</v>
      </c>
      <c r="C48">
        <v>29</v>
      </c>
      <c r="D48" t="s">
        <v>26</v>
      </c>
      <c r="E48">
        <v>23</v>
      </c>
      <c r="F48" t="s">
        <v>38</v>
      </c>
      <c r="G48">
        <v>2</v>
      </c>
      <c r="H48">
        <v>3</v>
      </c>
      <c r="I48" t="s">
        <v>66</v>
      </c>
      <c r="J48" t="str">
        <f>VLOOKUP(I48,CODE_SHEET!$A$2:$G$151,3,FALSE)</f>
        <v>Favia</v>
      </c>
      <c r="K48" t="str">
        <f>VLOOKUP(I48,CODE_SHEET!$A$2:$G$151,4,FALSE)</f>
        <v>fragum</v>
      </c>
      <c r="L48">
        <v>1</v>
      </c>
      <c r="M48">
        <v>1</v>
      </c>
      <c r="N48">
        <f t="shared" si="0"/>
        <v>0.78539816339744828</v>
      </c>
    </row>
    <row r="49" spans="1:14">
      <c r="A49">
        <v>2020</v>
      </c>
      <c r="B49" t="s">
        <v>25</v>
      </c>
      <c r="C49">
        <v>29</v>
      </c>
      <c r="D49" t="s">
        <v>26</v>
      </c>
      <c r="E49">
        <v>23</v>
      </c>
      <c r="F49" t="s">
        <v>38</v>
      </c>
      <c r="G49">
        <v>2</v>
      </c>
      <c r="H49">
        <v>3</v>
      </c>
      <c r="I49" t="s">
        <v>28</v>
      </c>
      <c r="J49" t="str">
        <f>VLOOKUP(I49,CODE_SHEET!$A$2:$G$151,3,FALSE)</f>
        <v>Porites</v>
      </c>
      <c r="K49" t="str">
        <f>VLOOKUP(I49,CODE_SHEET!$A$2:$G$151,4,FALSE)</f>
        <v>astreoides</v>
      </c>
      <c r="L49">
        <v>1</v>
      </c>
      <c r="M49">
        <v>0.5</v>
      </c>
      <c r="N49">
        <f t="shared" si="0"/>
        <v>0.39269908169872414</v>
      </c>
    </row>
    <row r="50" spans="1:14">
      <c r="A50">
        <v>2020</v>
      </c>
      <c r="B50" t="s">
        <v>25</v>
      </c>
      <c r="C50">
        <v>29</v>
      </c>
      <c r="D50" t="s">
        <v>26</v>
      </c>
      <c r="E50">
        <v>23</v>
      </c>
      <c r="F50" t="s">
        <v>38</v>
      </c>
      <c r="G50">
        <v>2</v>
      </c>
      <c r="H50">
        <v>4</v>
      </c>
      <c r="I50" t="s">
        <v>47</v>
      </c>
      <c r="J50" t="str">
        <f>VLOOKUP(I50,CODE_SHEET!$A$2:$G$151,3,FALSE)</f>
        <v>Siderastrea</v>
      </c>
      <c r="K50" t="str">
        <f>VLOOKUP(I50,CODE_SHEET!$A$2:$G$151,4,FALSE)</f>
        <v>radians</v>
      </c>
      <c r="L50">
        <v>2</v>
      </c>
      <c r="M50">
        <v>1</v>
      </c>
      <c r="N50">
        <f t="shared" si="0"/>
        <v>1.5707963267948966</v>
      </c>
    </row>
    <row r="51" spans="1:14">
      <c r="A51">
        <v>2020</v>
      </c>
      <c r="B51" t="s">
        <v>25</v>
      </c>
      <c r="C51">
        <v>29</v>
      </c>
      <c r="D51" t="s">
        <v>26</v>
      </c>
      <c r="E51">
        <v>23</v>
      </c>
      <c r="F51" t="s">
        <v>38</v>
      </c>
      <c r="G51">
        <v>2</v>
      </c>
      <c r="H51">
        <v>4</v>
      </c>
      <c r="I51" t="s">
        <v>47</v>
      </c>
      <c r="J51" t="str">
        <f>VLOOKUP(I51,CODE_SHEET!$A$2:$G$151,3,FALSE)</f>
        <v>Siderastrea</v>
      </c>
      <c r="K51" t="str">
        <f>VLOOKUP(I51,CODE_SHEET!$A$2:$G$151,4,FALSE)</f>
        <v>radians</v>
      </c>
      <c r="L51">
        <v>2</v>
      </c>
      <c r="M51">
        <v>1</v>
      </c>
      <c r="N51">
        <f t="shared" si="0"/>
        <v>1.5707963267948966</v>
      </c>
    </row>
    <row r="52" spans="1:14">
      <c r="A52">
        <v>2020</v>
      </c>
      <c r="B52" t="s">
        <v>25</v>
      </c>
      <c r="C52">
        <v>29</v>
      </c>
      <c r="D52" t="s">
        <v>26</v>
      </c>
      <c r="E52">
        <v>23</v>
      </c>
      <c r="F52" t="s">
        <v>38</v>
      </c>
      <c r="G52">
        <v>2</v>
      </c>
      <c r="H52">
        <v>4</v>
      </c>
      <c r="I52" t="s">
        <v>33</v>
      </c>
      <c r="J52" t="str">
        <f>VLOOKUP(I52,CODE_SHEET!$A$2:$G$151,3,FALSE)</f>
        <v>Agaricia</v>
      </c>
      <c r="K52" t="str">
        <f>VLOOKUP(I52,CODE_SHEET!$A$2:$G$151,4,FALSE)</f>
        <v>agaricites</v>
      </c>
      <c r="L52">
        <v>1</v>
      </c>
      <c r="M52">
        <v>1</v>
      </c>
      <c r="N52">
        <f t="shared" si="0"/>
        <v>0.78539816339744828</v>
      </c>
    </row>
    <row r="53" spans="1:14">
      <c r="A53">
        <v>2020</v>
      </c>
      <c r="B53" t="s">
        <v>25</v>
      </c>
      <c r="C53">
        <v>29</v>
      </c>
      <c r="D53" t="s">
        <v>26</v>
      </c>
      <c r="E53">
        <v>23</v>
      </c>
      <c r="F53" t="s">
        <v>38</v>
      </c>
      <c r="G53">
        <v>2</v>
      </c>
      <c r="H53">
        <v>4</v>
      </c>
      <c r="I53" t="s">
        <v>33</v>
      </c>
      <c r="J53" t="str">
        <f>VLOOKUP(I53,CODE_SHEET!$A$2:$G$151,3,FALSE)</f>
        <v>Agaricia</v>
      </c>
      <c r="K53" t="str">
        <f>VLOOKUP(I53,CODE_SHEET!$A$2:$G$151,4,FALSE)</f>
        <v>agaricites</v>
      </c>
      <c r="L53">
        <v>3</v>
      </c>
      <c r="M53">
        <v>3</v>
      </c>
      <c r="N53">
        <f t="shared" si="0"/>
        <v>7.0685834705770345</v>
      </c>
    </row>
    <row r="54" spans="1:14">
      <c r="A54">
        <v>2020</v>
      </c>
      <c r="B54" t="s">
        <v>25</v>
      </c>
      <c r="C54">
        <v>29</v>
      </c>
      <c r="D54" t="s">
        <v>26</v>
      </c>
      <c r="E54">
        <v>23</v>
      </c>
      <c r="F54" t="s">
        <v>38</v>
      </c>
      <c r="G54">
        <v>2</v>
      </c>
      <c r="H54">
        <v>4</v>
      </c>
      <c r="I54" t="s">
        <v>28</v>
      </c>
      <c r="J54" t="str">
        <f>VLOOKUP(I54,CODE_SHEET!$A$2:$G$151,3,FALSE)</f>
        <v>Porites</v>
      </c>
      <c r="K54" t="str">
        <f>VLOOKUP(I54,CODE_SHEET!$A$2:$G$151,4,FALSE)</f>
        <v>astreoides</v>
      </c>
      <c r="L54">
        <v>1</v>
      </c>
      <c r="M54">
        <v>1</v>
      </c>
      <c r="N54">
        <f t="shared" si="0"/>
        <v>0.78539816339744828</v>
      </c>
    </row>
    <row r="55" spans="1:14">
      <c r="A55">
        <v>2020</v>
      </c>
      <c r="B55" t="s">
        <v>25</v>
      </c>
      <c r="C55">
        <v>29</v>
      </c>
      <c r="D55" t="s">
        <v>26</v>
      </c>
      <c r="E55">
        <v>23</v>
      </c>
      <c r="F55" t="s">
        <v>38</v>
      </c>
      <c r="G55">
        <v>2</v>
      </c>
      <c r="H55">
        <v>4</v>
      </c>
      <c r="I55" t="s">
        <v>28</v>
      </c>
      <c r="J55" t="str">
        <f>VLOOKUP(I55,CODE_SHEET!$A$2:$G$151,3,FALSE)</f>
        <v>Porites</v>
      </c>
      <c r="K55" t="str">
        <f>VLOOKUP(I55,CODE_SHEET!$A$2:$G$151,4,FALSE)</f>
        <v>astreoides</v>
      </c>
      <c r="L55">
        <v>3</v>
      </c>
      <c r="M55">
        <v>1</v>
      </c>
      <c r="N55">
        <f t="shared" si="0"/>
        <v>2.3561944901923448</v>
      </c>
    </row>
    <row r="56" spans="1:14">
      <c r="A56">
        <v>2020</v>
      </c>
      <c r="B56" t="s">
        <v>25</v>
      </c>
      <c r="C56">
        <v>29</v>
      </c>
      <c r="D56" t="s">
        <v>26</v>
      </c>
      <c r="E56">
        <v>23</v>
      </c>
      <c r="F56" t="s">
        <v>38</v>
      </c>
      <c r="G56">
        <v>2</v>
      </c>
      <c r="H56">
        <v>4</v>
      </c>
      <c r="I56" t="s">
        <v>66</v>
      </c>
      <c r="J56" t="str">
        <f>VLOOKUP(I56,CODE_SHEET!$A$2:$G$151,3,FALSE)</f>
        <v>Favia</v>
      </c>
      <c r="K56" t="str">
        <f>VLOOKUP(I56,CODE_SHEET!$A$2:$G$151,4,FALSE)</f>
        <v>fragum</v>
      </c>
      <c r="L56">
        <v>0.5</v>
      </c>
      <c r="M56">
        <v>0.5</v>
      </c>
      <c r="N56">
        <f t="shared" si="0"/>
        <v>0.19634954084936207</v>
      </c>
    </row>
    <row r="57" spans="1:14">
      <c r="A57">
        <v>2020</v>
      </c>
      <c r="B57" t="s">
        <v>25</v>
      </c>
      <c r="C57">
        <v>29</v>
      </c>
      <c r="D57" t="s">
        <v>26</v>
      </c>
      <c r="E57">
        <v>23</v>
      </c>
      <c r="F57" t="s">
        <v>38</v>
      </c>
      <c r="G57">
        <v>2</v>
      </c>
      <c r="H57">
        <v>5</v>
      </c>
      <c r="I57" t="s">
        <v>113</v>
      </c>
      <c r="J57" t="e">
        <f>VLOOKUP(I57,CODE_SHEET!$A$2:$G$151,3,FALSE)</f>
        <v>#N/A</v>
      </c>
      <c r="K57" t="e">
        <f>VLOOKUP(I57,CODE_SHEET!$A$2:$G$151,4,FALSE)</f>
        <v>#N/A</v>
      </c>
      <c r="L57">
        <v>0</v>
      </c>
      <c r="M57">
        <v>0</v>
      </c>
      <c r="N57">
        <f t="shared" si="0"/>
        <v>0</v>
      </c>
    </row>
    <row r="58" spans="1:14">
      <c r="A58">
        <v>2020</v>
      </c>
      <c r="B58" t="s">
        <v>25</v>
      </c>
      <c r="C58">
        <v>29</v>
      </c>
      <c r="D58" t="s">
        <v>50</v>
      </c>
      <c r="E58">
        <v>43</v>
      </c>
      <c r="F58" t="s">
        <v>38</v>
      </c>
      <c r="G58">
        <v>1</v>
      </c>
      <c r="H58">
        <v>1</v>
      </c>
      <c r="I58" t="s">
        <v>43</v>
      </c>
      <c r="J58" t="str">
        <f>VLOOKUP(I58,CODE_SHEET!$A$2:$G$151,3,FALSE)</f>
        <v>Montastraea</v>
      </c>
      <c r="K58" t="str">
        <f>VLOOKUP(I58,CODE_SHEET!$A$2:$G$151,4,FALSE)</f>
        <v>cavernosa</v>
      </c>
      <c r="L58">
        <v>6</v>
      </c>
      <c r="M58">
        <v>6</v>
      </c>
      <c r="N58">
        <f t="shared" si="0"/>
        <v>28.274333882308138</v>
      </c>
    </row>
    <row r="59" spans="1:14">
      <c r="A59">
        <v>2020</v>
      </c>
      <c r="B59" t="s">
        <v>25</v>
      </c>
      <c r="C59">
        <v>29</v>
      </c>
      <c r="D59" t="s">
        <v>50</v>
      </c>
      <c r="E59">
        <v>43</v>
      </c>
      <c r="F59" t="s">
        <v>38</v>
      </c>
      <c r="G59">
        <v>1</v>
      </c>
      <c r="H59">
        <v>1</v>
      </c>
      <c r="I59" t="s">
        <v>28</v>
      </c>
      <c r="J59" t="str">
        <f>VLOOKUP(I59,CODE_SHEET!$A$2:$G$151,3,FALSE)</f>
        <v>Porites</v>
      </c>
      <c r="K59" t="str">
        <f>VLOOKUP(I59,CODE_SHEET!$A$2:$G$151,4,FALSE)</f>
        <v>astreoides</v>
      </c>
      <c r="L59">
        <v>4</v>
      </c>
      <c r="M59">
        <v>2</v>
      </c>
      <c r="N59">
        <f t="shared" si="0"/>
        <v>6.2831853071795862</v>
      </c>
    </row>
    <row r="60" spans="1:14">
      <c r="A60">
        <v>2020</v>
      </c>
      <c r="B60" t="s">
        <v>25</v>
      </c>
      <c r="C60">
        <v>29</v>
      </c>
      <c r="D60" t="s">
        <v>50</v>
      </c>
      <c r="E60">
        <v>43</v>
      </c>
      <c r="F60" t="s">
        <v>38</v>
      </c>
      <c r="G60">
        <v>1</v>
      </c>
      <c r="H60">
        <v>2</v>
      </c>
      <c r="I60" t="s">
        <v>31</v>
      </c>
      <c r="J60" t="str">
        <f>VLOOKUP(I60,CODE_SHEET!$A$2:$G$151,3,FALSE)</f>
        <v>Siderastrea</v>
      </c>
      <c r="K60" t="str">
        <f>VLOOKUP(I60,CODE_SHEET!$A$2:$G$151,4,FALSE)</f>
        <v>siderea</v>
      </c>
      <c r="L60">
        <v>1</v>
      </c>
      <c r="M60">
        <v>1</v>
      </c>
      <c r="N60">
        <f t="shared" si="0"/>
        <v>0.78539816339744828</v>
      </c>
    </row>
    <row r="61" spans="1:14">
      <c r="A61">
        <v>2020</v>
      </c>
      <c r="B61" t="s">
        <v>25</v>
      </c>
      <c r="C61">
        <v>29</v>
      </c>
      <c r="D61" t="s">
        <v>50</v>
      </c>
      <c r="E61">
        <v>43</v>
      </c>
      <c r="F61" t="s">
        <v>38</v>
      </c>
      <c r="G61">
        <v>1</v>
      </c>
      <c r="H61">
        <v>2</v>
      </c>
      <c r="I61" t="s">
        <v>31</v>
      </c>
      <c r="J61" t="str">
        <f>VLOOKUP(I61,CODE_SHEET!$A$2:$G$151,3,FALSE)</f>
        <v>Siderastrea</v>
      </c>
      <c r="K61" t="str">
        <f>VLOOKUP(I61,CODE_SHEET!$A$2:$G$151,4,FALSE)</f>
        <v>siderea</v>
      </c>
      <c r="L61">
        <v>1</v>
      </c>
      <c r="M61">
        <v>1</v>
      </c>
      <c r="N61">
        <f t="shared" si="0"/>
        <v>0.78539816339744828</v>
      </c>
    </row>
    <row r="62" spans="1:14">
      <c r="A62">
        <v>2020</v>
      </c>
      <c r="B62" t="s">
        <v>25</v>
      </c>
      <c r="C62">
        <v>29</v>
      </c>
      <c r="D62" t="s">
        <v>50</v>
      </c>
      <c r="E62">
        <v>43</v>
      </c>
      <c r="F62" t="s">
        <v>38</v>
      </c>
      <c r="G62">
        <v>1</v>
      </c>
      <c r="H62">
        <v>2</v>
      </c>
      <c r="I62" t="s">
        <v>33</v>
      </c>
      <c r="J62" t="str">
        <f>VLOOKUP(I62,CODE_SHEET!$A$2:$G$151,3,FALSE)</f>
        <v>Agaricia</v>
      </c>
      <c r="K62" t="str">
        <f>VLOOKUP(I62,CODE_SHEET!$A$2:$G$151,4,FALSE)</f>
        <v>agaricites</v>
      </c>
      <c r="L62">
        <v>5</v>
      </c>
      <c r="M62">
        <v>4</v>
      </c>
      <c r="N62">
        <f t="shared" si="0"/>
        <v>15.707963267948966</v>
      </c>
    </row>
    <row r="63" spans="1:14">
      <c r="A63">
        <v>2020</v>
      </c>
      <c r="B63" t="s">
        <v>25</v>
      </c>
      <c r="C63">
        <v>29</v>
      </c>
      <c r="D63" t="s">
        <v>50</v>
      </c>
      <c r="E63">
        <v>43</v>
      </c>
      <c r="F63" t="s">
        <v>38</v>
      </c>
      <c r="G63">
        <v>1</v>
      </c>
      <c r="H63">
        <v>3</v>
      </c>
      <c r="I63" t="s">
        <v>28</v>
      </c>
      <c r="J63" t="str">
        <f>VLOOKUP(I63,CODE_SHEET!$A$2:$G$151,3,FALSE)</f>
        <v>Porites</v>
      </c>
      <c r="K63" t="str">
        <f>VLOOKUP(I63,CODE_SHEET!$A$2:$G$151,4,FALSE)</f>
        <v>astreoides</v>
      </c>
      <c r="L63">
        <v>4</v>
      </c>
      <c r="M63">
        <v>4</v>
      </c>
      <c r="N63">
        <f t="shared" si="0"/>
        <v>12.566370614359172</v>
      </c>
    </row>
    <row r="64" spans="1:14">
      <c r="A64">
        <v>2020</v>
      </c>
      <c r="B64" t="s">
        <v>25</v>
      </c>
      <c r="C64">
        <v>29</v>
      </c>
      <c r="D64" t="s">
        <v>50</v>
      </c>
      <c r="E64">
        <v>43</v>
      </c>
      <c r="F64" t="s">
        <v>38</v>
      </c>
      <c r="G64">
        <v>1</v>
      </c>
      <c r="H64">
        <v>4</v>
      </c>
      <c r="I64" t="s">
        <v>113</v>
      </c>
      <c r="J64" t="e">
        <f>VLOOKUP(I64,CODE_SHEET!$A$2:$G$151,3,FALSE)</f>
        <v>#N/A</v>
      </c>
      <c r="K64" t="e">
        <f>VLOOKUP(I64,CODE_SHEET!$A$2:$G$151,4,FALSE)</f>
        <v>#N/A</v>
      </c>
      <c r="L64">
        <v>0</v>
      </c>
      <c r="M64">
        <v>0</v>
      </c>
      <c r="N64">
        <f t="shared" si="0"/>
        <v>0</v>
      </c>
    </row>
    <row r="65" spans="1:14">
      <c r="A65">
        <v>2020</v>
      </c>
      <c r="B65" t="s">
        <v>25</v>
      </c>
      <c r="C65">
        <v>29</v>
      </c>
      <c r="D65" t="s">
        <v>50</v>
      </c>
      <c r="E65">
        <v>43</v>
      </c>
      <c r="F65" t="s">
        <v>38</v>
      </c>
      <c r="G65">
        <v>1</v>
      </c>
      <c r="H65">
        <v>5</v>
      </c>
      <c r="I65" t="s">
        <v>28</v>
      </c>
      <c r="J65" t="str">
        <f>VLOOKUP(I65,CODE_SHEET!$A$2:$G$151,3,FALSE)</f>
        <v>Porites</v>
      </c>
      <c r="K65" t="str">
        <f>VLOOKUP(I65,CODE_SHEET!$A$2:$G$151,4,FALSE)</f>
        <v>astreoides</v>
      </c>
      <c r="L65">
        <v>5</v>
      </c>
      <c r="M65">
        <v>3</v>
      </c>
      <c r="N65">
        <f t="shared" si="0"/>
        <v>11.780972450961723</v>
      </c>
    </row>
    <row r="66" spans="1:14">
      <c r="A66">
        <v>2020</v>
      </c>
      <c r="B66" t="s">
        <v>25</v>
      </c>
      <c r="C66">
        <v>29</v>
      </c>
      <c r="D66" t="s">
        <v>50</v>
      </c>
      <c r="E66">
        <v>43</v>
      </c>
      <c r="F66" t="s">
        <v>38</v>
      </c>
      <c r="G66">
        <v>1</v>
      </c>
      <c r="H66">
        <v>5</v>
      </c>
      <c r="I66" t="s">
        <v>53</v>
      </c>
      <c r="J66" t="str">
        <f>VLOOKUP(I66,CODE_SHEET!$A$2:$G$151,3,FALSE)</f>
        <v>Madracis</v>
      </c>
      <c r="K66" t="str">
        <f>VLOOKUP(I66,CODE_SHEET!$A$2:$G$151,4,FALSE)</f>
        <v>auretenra</v>
      </c>
      <c r="L66">
        <v>4</v>
      </c>
      <c r="M66">
        <v>2</v>
      </c>
      <c r="N66">
        <f t="shared" si="0"/>
        <v>6.2831853071795862</v>
      </c>
    </row>
    <row r="67" spans="1:14">
      <c r="A67">
        <v>2020</v>
      </c>
      <c r="B67" t="s">
        <v>25</v>
      </c>
      <c r="C67">
        <v>29</v>
      </c>
      <c r="D67" t="s">
        <v>50</v>
      </c>
      <c r="E67">
        <v>50</v>
      </c>
      <c r="F67" t="s">
        <v>38</v>
      </c>
      <c r="G67">
        <v>2</v>
      </c>
      <c r="H67">
        <v>1</v>
      </c>
      <c r="I67" t="s">
        <v>31</v>
      </c>
      <c r="J67" t="str">
        <f>VLOOKUP(I67,CODE_SHEET!$A$2:$G$151,3,FALSE)</f>
        <v>Siderastrea</v>
      </c>
      <c r="K67" t="str">
        <f>VLOOKUP(I67,CODE_SHEET!$A$2:$G$151,4,FALSE)</f>
        <v>siderea</v>
      </c>
      <c r="L67">
        <v>4</v>
      </c>
      <c r="M67">
        <v>4</v>
      </c>
      <c r="N67">
        <f t="shared" ref="N67:N130" si="1">PI()*(L67/2)*(M67/2)</f>
        <v>12.566370614359172</v>
      </c>
    </row>
    <row r="68" spans="1:14">
      <c r="A68">
        <v>2020</v>
      </c>
      <c r="B68" t="s">
        <v>25</v>
      </c>
      <c r="C68">
        <v>29</v>
      </c>
      <c r="D68" t="s">
        <v>50</v>
      </c>
      <c r="E68">
        <v>50</v>
      </c>
      <c r="F68" t="s">
        <v>38</v>
      </c>
      <c r="G68">
        <v>2</v>
      </c>
      <c r="H68">
        <v>1</v>
      </c>
      <c r="I68" t="s">
        <v>33</v>
      </c>
      <c r="J68" t="str">
        <f>VLOOKUP(I68,CODE_SHEET!$A$2:$G$151,3,FALSE)</f>
        <v>Agaricia</v>
      </c>
      <c r="K68" t="str">
        <f>VLOOKUP(I68,CODE_SHEET!$A$2:$G$151,4,FALSE)</f>
        <v>agaricites</v>
      </c>
      <c r="L68">
        <v>9</v>
      </c>
      <c r="M68">
        <v>7</v>
      </c>
      <c r="N68">
        <f t="shared" si="1"/>
        <v>49.480084294039244</v>
      </c>
    </row>
    <row r="69" spans="1:14">
      <c r="A69">
        <v>2020</v>
      </c>
      <c r="B69" t="s">
        <v>25</v>
      </c>
      <c r="C69">
        <v>29</v>
      </c>
      <c r="D69" t="s">
        <v>50</v>
      </c>
      <c r="E69">
        <v>50</v>
      </c>
      <c r="F69" t="s">
        <v>38</v>
      </c>
      <c r="G69">
        <v>2</v>
      </c>
      <c r="H69">
        <v>1</v>
      </c>
      <c r="I69" t="s">
        <v>33</v>
      </c>
      <c r="J69" t="str">
        <f>VLOOKUP(I69,CODE_SHEET!$A$2:$G$151,3,FALSE)</f>
        <v>Agaricia</v>
      </c>
      <c r="K69" t="str">
        <f>VLOOKUP(I69,CODE_SHEET!$A$2:$G$151,4,FALSE)</f>
        <v>agaricites</v>
      </c>
      <c r="L69">
        <v>6</v>
      </c>
      <c r="M69">
        <v>5</v>
      </c>
      <c r="N69">
        <f t="shared" si="1"/>
        <v>23.561944901923447</v>
      </c>
    </row>
    <row r="70" spans="1:14">
      <c r="A70">
        <v>2020</v>
      </c>
      <c r="B70" t="s">
        <v>25</v>
      </c>
      <c r="C70">
        <v>29</v>
      </c>
      <c r="D70" t="s">
        <v>50</v>
      </c>
      <c r="E70">
        <v>50</v>
      </c>
      <c r="F70" t="s">
        <v>38</v>
      </c>
      <c r="G70">
        <v>2</v>
      </c>
      <c r="H70">
        <v>2</v>
      </c>
      <c r="I70" t="s">
        <v>28</v>
      </c>
      <c r="J70" t="str">
        <f>VLOOKUP(I70,CODE_SHEET!$A$2:$G$151,3,FALSE)</f>
        <v>Porites</v>
      </c>
      <c r="K70" t="str">
        <f>VLOOKUP(I70,CODE_SHEET!$A$2:$G$151,4,FALSE)</f>
        <v>astreoides</v>
      </c>
      <c r="L70">
        <v>9</v>
      </c>
      <c r="M70">
        <v>7</v>
      </c>
      <c r="N70">
        <f t="shared" si="1"/>
        <v>49.480084294039244</v>
      </c>
    </row>
    <row r="71" spans="1:14">
      <c r="A71">
        <v>2020</v>
      </c>
      <c r="B71" t="s">
        <v>25</v>
      </c>
      <c r="C71">
        <v>29</v>
      </c>
      <c r="D71" t="s">
        <v>50</v>
      </c>
      <c r="E71">
        <v>50</v>
      </c>
      <c r="F71" t="s">
        <v>38</v>
      </c>
      <c r="G71">
        <v>2</v>
      </c>
      <c r="H71">
        <v>3</v>
      </c>
      <c r="I71" t="s">
        <v>113</v>
      </c>
      <c r="J71" t="e">
        <f>VLOOKUP(I71,CODE_SHEET!$A$2:$G$151,3,FALSE)</f>
        <v>#N/A</v>
      </c>
      <c r="K71" t="e">
        <f>VLOOKUP(I71,CODE_SHEET!$A$2:$G$151,4,FALSE)</f>
        <v>#N/A</v>
      </c>
      <c r="L71">
        <v>0</v>
      </c>
      <c r="M71">
        <v>0</v>
      </c>
      <c r="N71">
        <f t="shared" si="1"/>
        <v>0</v>
      </c>
    </row>
    <row r="72" spans="1:14">
      <c r="A72">
        <v>2020</v>
      </c>
      <c r="B72" t="s">
        <v>25</v>
      </c>
      <c r="C72">
        <v>29</v>
      </c>
      <c r="D72" t="s">
        <v>50</v>
      </c>
      <c r="E72">
        <v>50</v>
      </c>
      <c r="F72" t="s">
        <v>38</v>
      </c>
      <c r="G72">
        <v>2</v>
      </c>
      <c r="H72">
        <v>4</v>
      </c>
      <c r="I72" t="s">
        <v>28</v>
      </c>
      <c r="J72" t="str">
        <f>VLOOKUP(I72,CODE_SHEET!$A$2:$G$151,3,FALSE)</f>
        <v>Porites</v>
      </c>
      <c r="K72" t="str">
        <f>VLOOKUP(I72,CODE_SHEET!$A$2:$G$151,4,FALSE)</f>
        <v>astreoides</v>
      </c>
      <c r="L72">
        <v>7</v>
      </c>
      <c r="M72">
        <v>7</v>
      </c>
      <c r="N72">
        <f t="shared" si="1"/>
        <v>38.484510006474963</v>
      </c>
    </row>
    <row r="73" spans="1:14">
      <c r="A73">
        <v>2020</v>
      </c>
      <c r="B73" t="s">
        <v>25</v>
      </c>
      <c r="C73">
        <v>29</v>
      </c>
      <c r="D73" t="s">
        <v>50</v>
      </c>
      <c r="E73">
        <v>50</v>
      </c>
      <c r="F73" t="s">
        <v>38</v>
      </c>
      <c r="G73">
        <v>2</v>
      </c>
      <c r="H73">
        <v>5</v>
      </c>
      <c r="I73" t="s">
        <v>31</v>
      </c>
      <c r="J73" t="str">
        <f>VLOOKUP(I73,CODE_SHEET!$A$2:$G$151,3,FALSE)</f>
        <v>Siderastrea</v>
      </c>
      <c r="K73" t="str">
        <f>VLOOKUP(I73,CODE_SHEET!$A$2:$G$151,4,FALSE)</f>
        <v>siderea</v>
      </c>
      <c r="L73">
        <v>5</v>
      </c>
      <c r="M73">
        <v>5</v>
      </c>
      <c r="N73">
        <f t="shared" si="1"/>
        <v>19.634954084936208</v>
      </c>
    </row>
    <row r="74" spans="1:14">
      <c r="A74">
        <v>2020</v>
      </c>
      <c r="B74" t="s">
        <v>25</v>
      </c>
      <c r="C74">
        <v>29</v>
      </c>
      <c r="D74" t="s">
        <v>50</v>
      </c>
      <c r="E74">
        <v>50</v>
      </c>
      <c r="F74" t="s">
        <v>38</v>
      </c>
      <c r="G74">
        <v>2</v>
      </c>
      <c r="H74">
        <v>5</v>
      </c>
      <c r="I74" t="s">
        <v>53</v>
      </c>
      <c r="J74" t="str">
        <f>VLOOKUP(I74,CODE_SHEET!$A$2:$G$151,3,FALSE)</f>
        <v>Madracis</v>
      </c>
      <c r="K74" t="str">
        <f>VLOOKUP(I74,CODE_SHEET!$A$2:$G$151,4,FALSE)</f>
        <v>auretenra</v>
      </c>
      <c r="L74">
        <v>7</v>
      </c>
      <c r="M74">
        <v>6</v>
      </c>
      <c r="N74">
        <f t="shared" si="1"/>
        <v>32.986722862692829</v>
      </c>
    </row>
    <row r="75" spans="1:14">
      <c r="A75">
        <v>2020</v>
      </c>
      <c r="B75" t="s">
        <v>25</v>
      </c>
      <c r="C75">
        <v>29</v>
      </c>
      <c r="D75" t="s">
        <v>50</v>
      </c>
      <c r="E75">
        <v>50</v>
      </c>
      <c r="F75" t="s">
        <v>38</v>
      </c>
      <c r="G75">
        <v>2</v>
      </c>
      <c r="H75">
        <v>5</v>
      </c>
      <c r="I75" t="s">
        <v>31</v>
      </c>
      <c r="J75" t="str">
        <f>VLOOKUP(I75,CODE_SHEET!$A$2:$G$151,3,FALSE)</f>
        <v>Siderastrea</v>
      </c>
      <c r="K75" t="str">
        <f>VLOOKUP(I75,CODE_SHEET!$A$2:$G$151,4,FALSE)</f>
        <v>siderea</v>
      </c>
      <c r="L75">
        <v>3</v>
      </c>
      <c r="M75">
        <v>4</v>
      </c>
      <c r="N75">
        <f t="shared" si="1"/>
        <v>9.4247779607693793</v>
      </c>
    </row>
    <row r="76" spans="1:14">
      <c r="A76">
        <v>2020</v>
      </c>
      <c r="B76" t="s">
        <v>25</v>
      </c>
      <c r="C76">
        <v>27</v>
      </c>
      <c r="D76" t="s">
        <v>58</v>
      </c>
      <c r="E76">
        <v>42</v>
      </c>
      <c r="F76" t="s">
        <v>27</v>
      </c>
      <c r="G76">
        <v>1</v>
      </c>
      <c r="H76">
        <v>1</v>
      </c>
      <c r="I76" t="s">
        <v>33</v>
      </c>
      <c r="J76" t="str">
        <f>VLOOKUP(I76,CODE_SHEET!$A$2:$G$151,3,FALSE)</f>
        <v>Agaricia</v>
      </c>
      <c r="K76" t="str">
        <f>VLOOKUP(I76,CODE_SHEET!$A$2:$G$151,4,FALSE)</f>
        <v>agaricites</v>
      </c>
      <c r="L76">
        <v>7</v>
      </c>
      <c r="M76">
        <v>5</v>
      </c>
      <c r="N76">
        <f t="shared" si="1"/>
        <v>27.488935718910689</v>
      </c>
    </row>
    <row r="77" spans="1:14">
      <c r="A77">
        <v>2020</v>
      </c>
      <c r="B77" t="s">
        <v>25</v>
      </c>
      <c r="C77">
        <v>27</v>
      </c>
      <c r="D77" t="s">
        <v>58</v>
      </c>
      <c r="E77">
        <v>42</v>
      </c>
      <c r="F77" t="s">
        <v>27</v>
      </c>
      <c r="G77">
        <v>1</v>
      </c>
      <c r="H77">
        <v>2</v>
      </c>
      <c r="I77" t="s">
        <v>33</v>
      </c>
      <c r="J77" t="str">
        <f>VLOOKUP(I77,CODE_SHEET!$A$2:$G$151,3,FALSE)</f>
        <v>Agaricia</v>
      </c>
      <c r="K77" t="str">
        <f>VLOOKUP(I77,CODE_SHEET!$A$2:$G$151,4,FALSE)</f>
        <v>agaricites</v>
      </c>
      <c r="L77">
        <v>6</v>
      </c>
      <c r="M77">
        <v>4</v>
      </c>
      <c r="N77">
        <f t="shared" si="1"/>
        <v>18.849555921538759</v>
      </c>
    </row>
    <row r="78" spans="1:14">
      <c r="A78">
        <v>2020</v>
      </c>
      <c r="B78" t="s">
        <v>25</v>
      </c>
      <c r="C78">
        <v>27</v>
      </c>
      <c r="D78" t="s">
        <v>58</v>
      </c>
      <c r="E78">
        <v>42</v>
      </c>
      <c r="F78" t="s">
        <v>27</v>
      </c>
      <c r="G78">
        <v>1</v>
      </c>
      <c r="H78">
        <v>3</v>
      </c>
      <c r="I78" t="s">
        <v>32</v>
      </c>
      <c r="J78" t="str">
        <f>VLOOKUP(I78,CODE_SHEET!$A$2:$G$151,3,FALSE)</f>
        <v>Porites</v>
      </c>
      <c r="K78" t="str">
        <f>VLOOKUP(I78,CODE_SHEET!$A$2:$G$151,4,FALSE)</f>
        <v>porites</v>
      </c>
      <c r="L78">
        <v>3</v>
      </c>
      <c r="M78">
        <v>2</v>
      </c>
      <c r="N78">
        <f t="shared" si="1"/>
        <v>4.7123889803846897</v>
      </c>
    </row>
    <row r="79" spans="1:14">
      <c r="A79">
        <v>2020</v>
      </c>
      <c r="B79" t="s">
        <v>25</v>
      </c>
      <c r="C79">
        <v>27</v>
      </c>
      <c r="D79" t="s">
        <v>58</v>
      </c>
      <c r="E79">
        <v>42</v>
      </c>
      <c r="F79" t="s">
        <v>27</v>
      </c>
      <c r="G79">
        <v>1</v>
      </c>
      <c r="H79">
        <v>3</v>
      </c>
      <c r="I79" t="s">
        <v>49</v>
      </c>
      <c r="J79" t="str">
        <f>VLOOKUP(I79,CODE_SHEET!$A$2:$G$151,3,FALSE)</f>
        <v xml:space="preserve">Stephanocoenia </v>
      </c>
      <c r="K79" t="str">
        <f>VLOOKUP(I79,CODE_SHEET!$A$2:$G$151,4,FALSE)</f>
        <v>intersepta</v>
      </c>
      <c r="L79">
        <v>2</v>
      </c>
      <c r="M79">
        <v>2</v>
      </c>
      <c r="N79">
        <f t="shared" si="1"/>
        <v>3.1415926535897931</v>
      </c>
    </row>
    <row r="80" spans="1:14">
      <c r="A80">
        <v>2020</v>
      </c>
      <c r="B80" t="s">
        <v>25</v>
      </c>
      <c r="C80">
        <v>27</v>
      </c>
      <c r="D80" t="s">
        <v>58</v>
      </c>
      <c r="E80">
        <v>42</v>
      </c>
      <c r="F80" t="s">
        <v>27</v>
      </c>
      <c r="G80">
        <v>1</v>
      </c>
      <c r="H80">
        <v>4</v>
      </c>
      <c r="I80" t="s">
        <v>28</v>
      </c>
      <c r="J80" t="str">
        <f>VLOOKUP(I80,CODE_SHEET!$A$2:$G$151,3,FALSE)</f>
        <v>Porites</v>
      </c>
      <c r="K80" t="str">
        <f>VLOOKUP(I80,CODE_SHEET!$A$2:$G$151,4,FALSE)</f>
        <v>astreoides</v>
      </c>
      <c r="L80">
        <v>2</v>
      </c>
      <c r="M80">
        <v>3</v>
      </c>
      <c r="N80">
        <f t="shared" si="1"/>
        <v>4.7123889803846897</v>
      </c>
    </row>
    <row r="81" spans="1:14">
      <c r="A81">
        <v>2020</v>
      </c>
      <c r="B81" t="s">
        <v>25</v>
      </c>
      <c r="C81">
        <v>27</v>
      </c>
      <c r="D81" t="s">
        <v>58</v>
      </c>
      <c r="E81">
        <v>42</v>
      </c>
      <c r="F81" t="s">
        <v>27</v>
      </c>
      <c r="G81">
        <v>1</v>
      </c>
      <c r="H81">
        <v>4</v>
      </c>
      <c r="I81" t="s">
        <v>43</v>
      </c>
      <c r="J81" t="str">
        <f>VLOOKUP(I81,CODE_SHEET!$A$2:$G$151,3,FALSE)</f>
        <v>Montastraea</v>
      </c>
      <c r="K81" t="str">
        <f>VLOOKUP(I81,CODE_SHEET!$A$2:$G$151,4,FALSE)</f>
        <v>cavernosa</v>
      </c>
      <c r="L81">
        <v>3</v>
      </c>
      <c r="M81">
        <v>3</v>
      </c>
      <c r="N81">
        <f t="shared" si="1"/>
        <v>7.0685834705770345</v>
      </c>
    </row>
    <row r="82" spans="1:14">
      <c r="A82">
        <v>2020</v>
      </c>
      <c r="B82" t="s">
        <v>25</v>
      </c>
      <c r="C82">
        <v>27</v>
      </c>
      <c r="D82" t="s">
        <v>58</v>
      </c>
      <c r="E82">
        <v>42</v>
      </c>
      <c r="F82" t="s">
        <v>27</v>
      </c>
      <c r="G82">
        <v>1</v>
      </c>
      <c r="H82">
        <v>5</v>
      </c>
      <c r="I82" t="s">
        <v>33</v>
      </c>
      <c r="J82" t="str">
        <f>VLOOKUP(I82,CODE_SHEET!$A$2:$G$151,3,FALSE)</f>
        <v>Agaricia</v>
      </c>
      <c r="K82" t="str">
        <f>VLOOKUP(I82,CODE_SHEET!$A$2:$G$151,4,FALSE)</f>
        <v>agaricites</v>
      </c>
      <c r="L82">
        <v>2</v>
      </c>
      <c r="M82">
        <v>1</v>
      </c>
      <c r="N82">
        <f t="shared" si="1"/>
        <v>1.5707963267948966</v>
      </c>
    </row>
    <row r="83" spans="1:14">
      <c r="A83">
        <v>2020</v>
      </c>
      <c r="B83" t="s">
        <v>25</v>
      </c>
      <c r="C83">
        <v>27</v>
      </c>
      <c r="D83" t="s">
        <v>58</v>
      </c>
      <c r="E83">
        <v>42</v>
      </c>
      <c r="F83" t="s">
        <v>27</v>
      </c>
      <c r="G83">
        <v>1</v>
      </c>
      <c r="H83">
        <v>5</v>
      </c>
      <c r="I83" t="s">
        <v>32</v>
      </c>
      <c r="J83" t="str">
        <f>VLOOKUP(I83,CODE_SHEET!$A$2:$G$151,3,FALSE)</f>
        <v>Porites</v>
      </c>
      <c r="K83" t="str">
        <f>VLOOKUP(I83,CODE_SHEET!$A$2:$G$151,4,FALSE)</f>
        <v>porites</v>
      </c>
      <c r="L83">
        <v>8</v>
      </c>
      <c r="M83">
        <v>2</v>
      </c>
      <c r="N83">
        <f t="shared" si="1"/>
        <v>12.566370614359172</v>
      </c>
    </row>
    <row r="84" spans="1:14">
      <c r="A84">
        <v>2020</v>
      </c>
      <c r="B84" t="s">
        <v>25</v>
      </c>
      <c r="C84">
        <v>27</v>
      </c>
      <c r="D84" t="s">
        <v>58</v>
      </c>
      <c r="E84">
        <v>42</v>
      </c>
      <c r="F84" t="s">
        <v>27</v>
      </c>
      <c r="G84">
        <v>2</v>
      </c>
      <c r="H84">
        <v>1</v>
      </c>
      <c r="I84" t="s">
        <v>32</v>
      </c>
      <c r="J84" t="str">
        <f>VLOOKUP(I84,CODE_SHEET!$A$2:$G$151,3,FALSE)</f>
        <v>Porites</v>
      </c>
      <c r="K84" t="str">
        <f>VLOOKUP(I84,CODE_SHEET!$A$2:$G$151,4,FALSE)</f>
        <v>porites</v>
      </c>
      <c r="L84">
        <v>5</v>
      </c>
      <c r="M84">
        <v>2</v>
      </c>
      <c r="N84">
        <f t="shared" si="1"/>
        <v>7.8539816339744828</v>
      </c>
    </row>
    <row r="85" spans="1:14">
      <c r="A85">
        <v>2020</v>
      </c>
      <c r="B85" t="s">
        <v>25</v>
      </c>
      <c r="C85">
        <v>27</v>
      </c>
      <c r="D85" t="s">
        <v>58</v>
      </c>
      <c r="E85">
        <v>42</v>
      </c>
      <c r="F85" t="s">
        <v>27</v>
      </c>
      <c r="G85">
        <v>2</v>
      </c>
      <c r="H85">
        <v>1</v>
      </c>
      <c r="I85" t="s">
        <v>33</v>
      </c>
      <c r="J85" t="str">
        <f>VLOOKUP(I85,CODE_SHEET!$A$2:$G$151,3,FALSE)</f>
        <v>Agaricia</v>
      </c>
      <c r="K85" t="str">
        <f>VLOOKUP(I85,CODE_SHEET!$A$2:$G$151,4,FALSE)</f>
        <v>agaricites</v>
      </c>
      <c r="L85">
        <v>5</v>
      </c>
      <c r="M85">
        <v>3</v>
      </c>
      <c r="N85">
        <f t="shared" si="1"/>
        <v>11.780972450961723</v>
      </c>
    </row>
    <row r="86" spans="1:14">
      <c r="A86">
        <v>2020</v>
      </c>
      <c r="B86" t="s">
        <v>25</v>
      </c>
      <c r="C86">
        <v>27</v>
      </c>
      <c r="D86" t="s">
        <v>58</v>
      </c>
      <c r="E86">
        <v>42</v>
      </c>
      <c r="F86" t="s">
        <v>27</v>
      </c>
      <c r="G86">
        <v>2</v>
      </c>
      <c r="H86">
        <v>1</v>
      </c>
      <c r="I86" t="s">
        <v>47</v>
      </c>
      <c r="J86" t="str">
        <f>VLOOKUP(I86,CODE_SHEET!$A$2:$G$151,3,FALSE)</f>
        <v>Siderastrea</v>
      </c>
      <c r="K86" t="str">
        <f>VLOOKUP(I86,CODE_SHEET!$A$2:$G$151,4,FALSE)</f>
        <v>radians</v>
      </c>
      <c r="L86">
        <v>4</v>
      </c>
      <c r="M86">
        <v>3</v>
      </c>
      <c r="N86">
        <f t="shared" si="1"/>
        <v>9.4247779607693793</v>
      </c>
    </row>
    <row r="87" spans="1:14">
      <c r="A87">
        <v>2020</v>
      </c>
      <c r="B87" t="s">
        <v>25</v>
      </c>
      <c r="C87">
        <v>27</v>
      </c>
      <c r="D87" t="s">
        <v>58</v>
      </c>
      <c r="E87">
        <v>42</v>
      </c>
      <c r="F87" t="s">
        <v>27</v>
      </c>
      <c r="G87">
        <v>2</v>
      </c>
      <c r="H87">
        <v>2</v>
      </c>
      <c r="I87" t="s">
        <v>64</v>
      </c>
      <c r="J87" t="str">
        <f>VLOOKUP(I87,CODE_SHEET!$A$2:$G$151,3,FALSE)</f>
        <v>Colpophyllia</v>
      </c>
      <c r="K87" t="str">
        <f>VLOOKUP(I87,CODE_SHEET!$A$2:$G$151,4,FALSE)</f>
        <v>natans</v>
      </c>
      <c r="L87">
        <v>5</v>
      </c>
      <c r="M87">
        <v>3</v>
      </c>
      <c r="N87">
        <f t="shared" si="1"/>
        <v>11.780972450961723</v>
      </c>
    </row>
    <row r="88" spans="1:14">
      <c r="A88">
        <v>2020</v>
      </c>
      <c r="B88" t="s">
        <v>25</v>
      </c>
      <c r="C88">
        <v>27</v>
      </c>
      <c r="D88" t="s">
        <v>58</v>
      </c>
      <c r="E88">
        <v>42</v>
      </c>
      <c r="F88" t="s">
        <v>27</v>
      </c>
      <c r="G88">
        <v>2</v>
      </c>
      <c r="H88">
        <v>2</v>
      </c>
      <c r="I88" t="s">
        <v>64</v>
      </c>
      <c r="J88" t="str">
        <f>VLOOKUP(I88,CODE_SHEET!$A$2:$G$151,3,FALSE)</f>
        <v>Colpophyllia</v>
      </c>
      <c r="K88" t="str">
        <f>VLOOKUP(I88,CODE_SHEET!$A$2:$G$151,4,FALSE)</f>
        <v>natans</v>
      </c>
      <c r="L88">
        <v>7</v>
      </c>
      <c r="M88">
        <v>4</v>
      </c>
      <c r="N88">
        <f t="shared" si="1"/>
        <v>21.991148575128552</v>
      </c>
    </row>
    <row r="89" spans="1:14">
      <c r="A89">
        <v>2020</v>
      </c>
      <c r="B89" t="s">
        <v>25</v>
      </c>
      <c r="C89">
        <v>27</v>
      </c>
      <c r="D89" t="s">
        <v>58</v>
      </c>
      <c r="E89">
        <v>42</v>
      </c>
      <c r="F89" t="s">
        <v>27</v>
      </c>
      <c r="G89">
        <v>2</v>
      </c>
      <c r="H89">
        <v>2</v>
      </c>
      <c r="I89" t="s">
        <v>43</v>
      </c>
      <c r="J89" t="str">
        <f>VLOOKUP(I89,CODE_SHEET!$A$2:$G$151,3,FALSE)</f>
        <v>Montastraea</v>
      </c>
      <c r="K89" t="str">
        <f>VLOOKUP(I89,CODE_SHEET!$A$2:$G$151,4,FALSE)</f>
        <v>cavernosa</v>
      </c>
      <c r="L89">
        <v>7</v>
      </c>
      <c r="M89">
        <v>5</v>
      </c>
      <c r="N89">
        <f t="shared" si="1"/>
        <v>27.488935718910689</v>
      </c>
    </row>
    <row r="90" spans="1:14">
      <c r="A90">
        <v>2020</v>
      </c>
      <c r="B90" t="s">
        <v>25</v>
      </c>
      <c r="C90">
        <v>27</v>
      </c>
      <c r="D90" t="s">
        <v>58</v>
      </c>
      <c r="E90">
        <v>42</v>
      </c>
      <c r="F90" t="s">
        <v>27</v>
      </c>
      <c r="G90">
        <v>2</v>
      </c>
      <c r="H90">
        <v>2</v>
      </c>
      <c r="I90" t="s">
        <v>28</v>
      </c>
      <c r="J90" t="str">
        <f>VLOOKUP(I90,CODE_SHEET!$A$2:$G$151,3,FALSE)</f>
        <v>Porites</v>
      </c>
      <c r="K90" t="str">
        <f>VLOOKUP(I90,CODE_SHEET!$A$2:$G$151,4,FALSE)</f>
        <v>astreoides</v>
      </c>
      <c r="L90">
        <v>4</v>
      </c>
      <c r="M90">
        <v>3</v>
      </c>
      <c r="N90">
        <f t="shared" si="1"/>
        <v>9.4247779607693793</v>
      </c>
    </row>
    <row r="91" spans="1:14">
      <c r="A91">
        <v>2020</v>
      </c>
      <c r="B91" t="s">
        <v>25</v>
      </c>
      <c r="C91">
        <v>27</v>
      </c>
      <c r="D91" t="s">
        <v>58</v>
      </c>
      <c r="E91">
        <v>42</v>
      </c>
      <c r="F91" t="s">
        <v>27</v>
      </c>
      <c r="G91">
        <v>2</v>
      </c>
      <c r="H91">
        <v>2</v>
      </c>
      <c r="I91" t="s">
        <v>28</v>
      </c>
      <c r="J91" t="str">
        <f>VLOOKUP(I91,CODE_SHEET!$A$2:$G$151,3,FALSE)</f>
        <v>Porites</v>
      </c>
      <c r="K91" t="str">
        <f>VLOOKUP(I91,CODE_SHEET!$A$2:$G$151,4,FALSE)</f>
        <v>astreoides</v>
      </c>
      <c r="L91">
        <v>3</v>
      </c>
      <c r="M91">
        <v>2</v>
      </c>
      <c r="N91">
        <f t="shared" si="1"/>
        <v>4.7123889803846897</v>
      </c>
    </row>
    <row r="92" spans="1:14">
      <c r="A92">
        <v>2020</v>
      </c>
      <c r="B92" t="s">
        <v>25</v>
      </c>
      <c r="C92">
        <v>27</v>
      </c>
      <c r="D92" t="s">
        <v>58</v>
      </c>
      <c r="E92">
        <v>42</v>
      </c>
      <c r="F92" t="s">
        <v>27</v>
      </c>
      <c r="G92">
        <v>2</v>
      </c>
      <c r="H92">
        <v>2</v>
      </c>
      <c r="I92" t="s">
        <v>33</v>
      </c>
      <c r="J92" t="str">
        <f>VLOOKUP(I92,CODE_SHEET!$A$2:$G$151,3,FALSE)</f>
        <v>Agaricia</v>
      </c>
      <c r="K92" t="str">
        <f>VLOOKUP(I92,CODE_SHEET!$A$2:$G$151,4,FALSE)</f>
        <v>agaricites</v>
      </c>
      <c r="L92">
        <v>3</v>
      </c>
      <c r="M92">
        <v>2</v>
      </c>
      <c r="N92">
        <f t="shared" si="1"/>
        <v>4.7123889803846897</v>
      </c>
    </row>
    <row r="93" spans="1:14">
      <c r="A93">
        <v>2020</v>
      </c>
      <c r="B93" t="s">
        <v>25</v>
      </c>
      <c r="C93">
        <v>27</v>
      </c>
      <c r="D93" t="s">
        <v>58</v>
      </c>
      <c r="E93">
        <v>42</v>
      </c>
      <c r="F93" t="s">
        <v>27</v>
      </c>
      <c r="G93">
        <v>2</v>
      </c>
      <c r="H93">
        <v>3</v>
      </c>
      <c r="I93" t="s">
        <v>28</v>
      </c>
      <c r="J93" t="str">
        <f>VLOOKUP(I93,CODE_SHEET!$A$2:$G$151,3,FALSE)</f>
        <v>Porites</v>
      </c>
      <c r="K93" t="str">
        <f>VLOOKUP(I93,CODE_SHEET!$A$2:$G$151,4,FALSE)</f>
        <v>astreoides</v>
      </c>
      <c r="L93">
        <v>4</v>
      </c>
      <c r="M93">
        <v>5</v>
      </c>
      <c r="N93">
        <f t="shared" si="1"/>
        <v>15.707963267948966</v>
      </c>
    </row>
    <row r="94" spans="1:14">
      <c r="A94">
        <v>2020</v>
      </c>
      <c r="B94" t="s">
        <v>25</v>
      </c>
      <c r="C94">
        <v>27</v>
      </c>
      <c r="D94" t="s">
        <v>58</v>
      </c>
      <c r="E94">
        <v>42</v>
      </c>
      <c r="F94" t="s">
        <v>27</v>
      </c>
      <c r="G94">
        <v>2</v>
      </c>
      <c r="H94">
        <v>3</v>
      </c>
      <c r="I94" t="s">
        <v>49</v>
      </c>
      <c r="J94" t="str">
        <f>VLOOKUP(I94,CODE_SHEET!$A$2:$G$151,3,FALSE)</f>
        <v xml:space="preserve">Stephanocoenia </v>
      </c>
      <c r="K94" t="str">
        <f>VLOOKUP(I94,CODE_SHEET!$A$2:$G$151,4,FALSE)</f>
        <v>intersepta</v>
      </c>
      <c r="L94">
        <v>4</v>
      </c>
      <c r="M94">
        <v>2</v>
      </c>
      <c r="N94">
        <f t="shared" si="1"/>
        <v>6.2831853071795862</v>
      </c>
    </row>
    <row r="95" spans="1:14">
      <c r="A95">
        <v>2020</v>
      </c>
      <c r="B95" t="s">
        <v>25</v>
      </c>
      <c r="C95">
        <v>27</v>
      </c>
      <c r="D95" t="s">
        <v>58</v>
      </c>
      <c r="E95">
        <v>42</v>
      </c>
      <c r="F95" t="s">
        <v>27</v>
      </c>
      <c r="G95">
        <v>2</v>
      </c>
      <c r="H95">
        <v>4</v>
      </c>
      <c r="I95" t="s">
        <v>48</v>
      </c>
      <c r="J95" t="str">
        <f>VLOOKUP(I95,CODE_SHEET!$A$2:$G$151,3,FALSE)</f>
        <v>Diploria</v>
      </c>
      <c r="K95" t="str">
        <f>VLOOKUP(I95,CODE_SHEET!$A$2:$G$151,4,FALSE)</f>
        <v>labyrinthyformis</v>
      </c>
      <c r="L95">
        <v>9</v>
      </c>
      <c r="M95">
        <v>5</v>
      </c>
      <c r="N95">
        <f t="shared" si="1"/>
        <v>35.342917352885173</v>
      </c>
    </row>
    <row r="96" spans="1:14">
      <c r="A96">
        <v>2020</v>
      </c>
      <c r="B96" t="s">
        <v>25</v>
      </c>
      <c r="C96">
        <v>27</v>
      </c>
      <c r="D96" t="s">
        <v>58</v>
      </c>
      <c r="E96">
        <v>42</v>
      </c>
      <c r="F96" t="s">
        <v>27</v>
      </c>
      <c r="G96">
        <v>2</v>
      </c>
      <c r="H96">
        <v>5</v>
      </c>
      <c r="I96" t="s">
        <v>49</v>
      </c>
      <c r="J96" t="str">
        <f>VLOOKUP(I96,CODE_SHEET!$A$2:$G$151,3,FALSE)</f>
        <v xml:space="preserve">Stephanocoenia </v>
      </c>
      <c r="K96" t="str">
        <f>VLOOKUP(I96,CODE_SHEET!$A$2:$G$151,4,FALSE)</f>
        <v>intersepta</v>
      </c>
      <c r="L96">
        <v>3</v>
      </c>
      <c r="M96">
        <v>3</v>
      </c>
      <c r="N96">
        <f t="shared" si="1"/>
        <v>7.0685834705770345</v>
      </c>
    </row>
    <row r="97" spans="1:14">
      <c r="A97">
        <v>2020</v>
      </c>
      <c r="B97" t="s">
        <v>25</v>
      </c>
      <c r="C97">
        <v>28</v>
      </c>
      <c r="D97" t="s">
        <v>55</v>
      </c>
      <c r="E97">
        <v>43</v>
      </c>
      <c r="F97" t="s">
        <v>38</v>
      </c>
      <c r="G97">
        <v>1</v>
      </c>
      <c r="H97">
        <v>1</v>
      </c>
      <c r="I97" t="s">
        <v>33</v>
      </c>
      <c r="J97" t="str">
        <f>VLOOKUP(I97,CODE_SHEET!$A$2:$G$151,3,FALSE)</f>
        <v>Agaricia</v>
      </c>
      <c r="K97" t="str">
        <f>VLOOKUP(I97,CODE_SHEET!$A$2:$G$151,4,FALSE)</f>
        <v>agaricites</v>
      </c>
      <c r="L97">
        <v>2</v>
      </c>
      <c r="M97">
        <v>7</v>
      </c>
      <c r="N97">
        <f t="shared" si="1"/>
        <v>10.995574287564276</v>
      </c>
    </row>
    <row r="98" spans="1:14">
      <c r="A98">
        <v>2020</v>
      </c>
      <c r="B98" t="s">
        <v>25</v>
      </c>
      <c r="C98">
        <v>28</v>
      </c>
      <c r="D98" t="s">
        <v>55</v>
      </c>
      <c r="E98">
        <v>43</v>
      </c>
      <c r="F98" t="s">
        <v>38</v>
      </c>
      <c r="G98">
        <v>1</v>
      </c>
      <c r="H98">
        <v>1</v>
      </c>
      <c r="I98" t="s">
        <v>33</v>
      </c>
      <c r="J98" t="str">
        <f>VLOOKUP(I98,CODE_SHEET!$A$2:$G$151,3,FALSE)</f>
        <v>Agaricia</v>
      </c>
      <c r="K98" t="str">
        <f>VLOOKUP(I98,CODE_SHEET!$A$2:$G$151,4,FALSE)</f>
        <v>agaricites</v>
      </c>
      <c r="L98">
        <v>6</v>
      </c>
      <c r="M98">
        <v>5</v>
      </c>
      <c r="N98">
        <f t="shared" si="1"/>
        <v>23.561944901923447</v>
      </c>
    </row>
    <row r="99" spans="1:14">
      <c r="A99">
        <v>2020</v>
      </c>
      <c r="B99" t="s">
        <v>25</v>
      </c>
      <c r="C99">
        <v>28</v>
      </c>
      <c r="D99" t="s">
        <v>55</v>
      </c>
      <c r="E99">
        <v>43</v>
      </c>
      <c r="F99" t="s">
        <v>38</v>
      </c>
      <c r="G99">
        <v>1</v>
      </c>
      <c r="H99">
        <v>1</v>
      </c>
      <c r="I99" t="s">
        <v>33</v>
      </c>
      <c r="J99" t="str">
        <f>VLOOKUP(I99,CODE_SHEET!$A$2:$G$151,3,FALSE)</f>
        <v>Agaricia</v>
      </c>
      <c r="K99" t="str">
        <f>VLOOKUP(I99,CODE_SHEET!$A$2:$G$151,4,FALSE)</f>
        <v>agaricites</v>
      </c>
      <c r="L99">
        <v>9</v>
      </c>
      <c r="M99">
        <v>6</v>
      </c>
      <c r="N99">
        <f t="shared" si="1"/>
        <v>42.411500823462205</v>
      </c>
    </row>
    <row r="100" spans="1:14">
      <c r="A100">
        <v>2020</v>
      </c>
      <c r="B100" t="s">
        <v>25</v>
      </c>
      <c r="C100">
        <v>28</v>
      </c>
      <c r="D100" t="s">
        <v>55</v>
      </c>
      <c r="E100">
        <v>43</v>
      </c>
      <c r="F100" t="s">
        <v>38</v>
      </c>
      <c r="G100">
        <v>1</v>
      </c>
      <c r="H100">
        <v>1</v>
      </c>
      <c r="I100" t="s">
        <v>56</v>
      </c>
      <c r="J100" t="str">
        <f>VLOOKUP(I100,CODE_SHEET!$A$2:$G$151,3,FALSE)</f>
        <v>Mancina</v>
      </c>
      <c r="K100" t="str">
        <f>VLOOKUP(I100,CODE_SHEET!$A$2:$G$151,4,FALSE)</f>
        <v>areolata</v>
      </c>
      <c r="L100">
        <v>6</v>
      </c>
      <c r="M100">
        <v>5</v>
      </c>
      <c r="N100">
        <f t="shared" si="1"/>
        <v>23.561944901923447</v>
      </c>
    </row>
    <row r="101" spans="1:14">
      <c r="A101">
        <v>2020</v>
      </c>
      <c r="B101" t="s">
        <v>25</v>
      </c>
      <c r="C101">
        <v>28</v>
      </c>
      <c r="D101" t="s">
        <v>55</v>
      </c>
      <c r="E101">
        <v>43</v>
      </c>
      <c r="F101" t="s">
        <v>38</v>
      </c>
      <c r="G101">
        <v>1</v>
      </c>
      <c r="H101">
        <v>2</v>
      </c>
      <c r="I101" t="s">
        <v>28</v>
      </c>
      <c r="J101" t="str">
        <f>VLOOKUP(I101,CODE_SHEET!$A$2:$G$151,3,FALSE)</f>
        <v>Porites</v>
      </c>
      <c r="K101" t="str">
        <f>VLOOKUP(I101,CODE_SHEET!$A$2:$G$151,4,FALSE)</f>
        <v>astreoides</v>
      </c>
      <c r="L101">
        <v>5</v>
      </c>
      <c r="M101">
        <v>5</v>
      </c>
      <c r="N101">
        <f t="shared" si="1"/>
        <v>19.634954084936208</v>
      </c>
    </row>
    <row r="102" spans="1:14">
      <c r="A102">
        <v>2020</v>
      </c>
      <c r="B102" t="s">
        <v>25</v>
      </c>
      <c r="C102">
        <v>28</v>
      </c>
      <c r="D102" t="s">
        <v>55</v>
      </c>
      <c r="E102">
        <v>43</v>
      </c>
      <c r="F102" t="s">
        <v>38</v>
      </c>
      <c r="G102">
        <v>1</v>
      </c>
      <c r="H102">
        <v>2</v>
      </c>
      <c r="I102" t="s">
        <v>33</v>
      </c>
      <c r="J102" t="str">
        <f>VLOOKUP(I102,CODE_SHEET!$A$2:$G$151,3,FALSE)</f>
        <v>Agaricia</v>
      </c>
      <c r="K102" t="str">
        <f>VLOOKUP(I102,CODE_SHEET!$A$2:$G$151,4,FALSE)</f>
        <v>agaricites</v>
      </c>
      <c r="L102">
        <v>5</v>
      </c>
      <c r="M102">
        <v>5</v>
      </c>
      <c r="N102">
        <f t="shared" si="1"/>
        <v>19.634954084936208</v>
      </c>
    </row>
    <row r="103" spans="1:14">
      <c r="A103">
        <v>2020</v>
      </c>
      <c r="B103" t="s">
        <v>25</v>
      </c>
      <c r="C103">
        <v>28</v>
      </c>
      <c r="D103" t="s">
        <v>55</v>
      </c>
      <c r="E103">
        <v>43</v>
      </c>
      <c r="F103" t="s">
        <v>38</v>
      </c>
      <c r="G103">
        <v>1</v>
      </c>
      <c r="H103">
        <v>3</v>
      </c>
      <c r="I103" t="s">
        <v>36</v>
      </c>
      <c r="J103" t="str">
        <f>VLOOKUP(I103,CODE_SHEET!$A$2:$G$151,3,FALSE)</f>
        <v>Eusmilia</v>
      </c>
      <c r="K103" t="str">
        <f>VLOOKUP(I103,CODE_SHEET!$A$2:$G$151,4,FALSE)</f>
        <v>fastigiata</v>
      </c>
      <c r="L103">
        <v>2</v>
      </c>
      <c r="M103">
        <v>1</v>
      </c>
      <c r="N103">
        <f t="shared" si="1"/>
        <v>1.5707963267948966</v>
      </c>
    </row>
    <row r="104" spans="1:14">
      <c r="A104">
        <v>2020</v>
      </c>
      <c r="B104" t="s">
        <v>25</v>
      </c>
      <c r="C104">
        <v>28</v>
      </c>
      <c r="D104" t="s">
        <v>55</v>
      </c>
      <c r="E104">
        <v>43</v>
      </c>
      <c r="F104" t="s">
        <v>38</v>
      </c>
      <c r="G104">
        <v>1</v>
      </c>
      <c r="H104">
        <v>3</v>
      </c>
      <c r="I104" t="s">
        <v>39</v>
      </c>
      <c r="J104" t="str">
        <f>VLOOKUP(I104,CODE_SHEET!$A$2:$G$151,3,FALSE)</f>
        <v>Orbicella</v>
      </c>
      <c r="K104" t="str">
        <f>VLOOKUP(I104,CODE_SHEET!$A$2:$G$151,4,FALSE)</f>
        <v>faveolata</v>
      </c>
      <c r="L104">
        <v>6</v>
      </c>
      <c r="M104">
        <v>6</v>
      </c>
      <c r="N104">
        <f t="shared" si="1"/>
        <v>28.274333882308138</v>
      </c>
    </row>
    <row r="105" spans="1:14">
      <c r="A105">
        <v>2020</v>
      </c>
      <c r="B105" t="s">
        <v>25</v>
      </c>
      <c r="C105">
        <v>28</v>
      </c>
      <c r="D105" t="s">
        <v>55</v>
      </c>
      <c r="E105">
        <v>43</v>
      </c>
      <c r="F105" t="s">
        <v>38</v>
      </c>
      <c r="G105">
        <v>1</v>
      </c>
      <c r="H105">
        <v>3</v>
      </c>
      <c r="I105" t="s">
        <v>51</v>
      </c>
      <c r="J105" t="str">
        <f>VLOOKUP(I105,CODE_SHEET!$A$2:$G$151,3,FALSE)</f>
        <v>Mycetophellia</v>
      </c>
      <c r="K105" t="str">
        <f>VLOOKUP(I105,CODE_SHEET!$A$2:$G$151,4,FALSE)</f>
        <v>larmarckiana</v>
      </c>
      <c r="L105">
        <v>7</v>
      </c>
      <c r="M105">
        <v>6</v>
      </c>
      <c r="N105">
        <f t="shared" si="1"/>
        <v>32.986722862692829</v>
      </c>
    </row>
    <row r="106" spans="1:14">
      <c r="A106">
        <v>2020</v>
      </c>
      <c r="B106" t="s">
        <v>25</v>
      </c>
      <c r="C106">
        <v>28</v>
      </c>
      <c r="D106" t="s">
        <v>55</v>
      </c>
      <c r="E106">
        <v>43</v>
      </c>
      <c r="F106" t="s">
        <v>38</v>
      </c>
      <c r="G106">
        <v>1</v>
      </c>
      <c r="H106">
        <v>4</v>
      </c>
      <c r="I106" t="s">
        <v>114</v>
      </c>
      <c r="J106" t="str">
        <f>VLOOKUP(I106,CODE_SHEET!$A$2:$G$151,3,FALSE)</f>
        <v>Scolymia</v>
      </c>
      <c r="K106" t="str">
        <f>VLOOKUP(I106,CODE_SHEET!$A$2:$G$151,4,FALSE)</f>
        <v>cubensis</v>
      </c>
      <c r="L106">
        <v>2</v>
      </c>
      <c r="M106">
        <v>1</v>
      </c>
      <c r="N106">
        <f t="shared" si="1"/>
        <v>1.5707963267948966</v>
      </c>
    </row>
    <row r="107" spans="1:14">
      <c r="A107">
        <v>2020</v>
      </c>
      <c r="B107" t="s">
        <v>25</v>
      </c>
      <c r="C107">
        <v>28</v>
      </c>
      <c r="D107" t="s">
        <v>55</v>
      </c>
      <c r="E107">
        <v>43</v>
      </c>
      <c r="F107" t="s">
        <v>38</v>
      </c>
      <c r="G107">
        <v>1</v>
      </c>
      <c r="H107">
        <v>4</v>
      </c>
      <c r="I107" t="s">
        <v>33</v>
      </c>
      <c r="J107" t="str">
        <f>VLOOKUP(I107,CODE_SHEET!$A$2:$G$151,3,FALSE)</f>
        <v>Agaricia</v>
      </c>
      <c r="K107" t="str">
        <f>VLOOKUP(I107,CODE_SHEET!$A$2:$G$151,4,FALSE)</f>
        <v>agaricites</v>
      </c>
      <c r="L107">
        <v>2</v>
      </c>
      <c r="M107">
        <v>1</v>
      </c>
      <c r="N107">
        <f t="shared" si="1"/>
        <v>1.5707963267948966</v>
      </c>
    </row>
    <row r="108" spans="1:14">
      <c r="A108">
        <v>2020</v>
      </c>
      <c r="B108" t="s">
        <v>25</v>
      </c>
      <c r="C108">
        <v>28</v>
      </c>
      <c r="D108" t="s">
        <v>55</v>
      </c>
      <c r="E108">
        <v>43</v>
      </c>
      <c r="F108" t="s">
        <v>38</v>
      </c>
      <c r="G108">
        <v>1</v>
      </c>
      <c r="H108">
        <v>4</v>
      </c>
      <c r="I108" t="s">
        <v>33</v>
      </c>
      <c r="J108" t="str">
        <f>VLOOKUP(I108,CODE_SHEET!$A$2:$G$151,3,FALSE)</f>
        <v>Agaricia</v>
      </c>
      <c r="K108" t="str">
        <f>VLOOKUP(I108,CODE_SHEET!$A$2:$G$151,4,FALSE)</f>
        <v>agaricites</v>
      </c>
      <c r="L108">
        <v>7</v>
      </c>
      <c r="M108">
        <v>5</v>
      </c>
      <c r="N108">
        <f t="shared" si="1"/>
        <v>27.488935718910689</v>
      </c>
    </row>
    <row r="109" spans="1:14">
      <c r="A109">
        <v>2020</v>
      </c>
      <c r="B109" t="s">
        <v>25</v>
      </c>
      <c r="C109">
        <v>28</v>
      </c>
      <c r="D109" t="s">
        <v>55</v>
      </c>
      <c r="E109">
        <v>43</v>
      </c>
      <c r="F109" t="s">
        <v>38</v>
      </c>
      <c r="G109">
        <v>1</v>
      </c>
      <c r="H109">
        <v>5</v>
      </c>
      <c r="I109" t="s">
        <v>47</v>
      </c>
      <c r="J109" t="str">
        <f>VLOOKUP(I109,CODE_SHEET!$A$2:$G$151,3,FALSE)</f>
        <v>Siderastrea</v>
      </c>
      <c r="K109" t="str">
        <f>VLOOKUP(I109,CODE_SHEET!$A$2:$G$151,4,FALSE)</f>
        <v>radians</v>
      </c>
      <c r="L109">
        <v>2</v>
      </c>
      <c r="M109">
        <v>2</v>
      </c>
      <c r="N109">
        <f t="shared" si="1"/>
        <v>3.1415926535897931</v>
      </c>
    </row>
    <row r="110" spans="1:14">
      <c r="A110">
        <v>2020</v>
      </c>
      <c r="B110" t="s">
        <v>25</v>
      </c>
      <c r="C110">
        <v>28</v>
      </c>
      <c r="D110" t="s">
        <v>55</v>
      </c>
      <c r="E110">
        <v>43</v>
      </c>
      <c r="F110" t="s">
        <v>38</v>
      </c>
      <c r="G110">
        <v>1</v>
      </c>
      <c r="H110">
        <v>5</v>
      </c>
      <c r="I110" t="s">
        <v>28</v>
      </c>
      <c r="J110" t="str">
        <f>VLOOKUP(I110,CODE_SHEET!$A$2:$G$151,3,FALSE)</f>
        <v>Porites</v>
      </c>
      <c r="K110" t="str">
        <f>VLOOKUP(I110,CODE_SHEET!$A$2:$G$151,4,FALSE)</f>
        <v>astreoides</v>
      </c>
      <c r="L110">
        <v>1</v>
      </c>
      <c r="M110">
        <v>1</v>
      </c>
      <c r="N110">
        <f t="shared" si="1"/>
        <v>0.78539816339744828</v>
      </c>
    </row>
    <row r="111" spans="1:14">
      <c r="A111">
        <v>2020</v>
      </c>
      <c r="B111" t="s">
        <v>25</v>
      </c>
      <c r="C111">
        <v>28</v>
      </c>
      <c r="D111" t="s">
        <v>55</v>
      </c>
      <c r="E111">
        <v>43</v>
      </c>
      <c r="F111" t="s">
        <v>38</v>
      </c>
      <c r="G111">
        <v>1</v>
      </c>
      <c r="H111">
        <v>5</v>
      </c>
      <c r="I111" t="s">
        <v>33</v>
      </c>
      <c r="J111" t="str">
        <f>VLOOKUP(I111,CODE_SHEET!$A$2:$G$151,3,FALSE)</f>
        <v>Agaricia</v>
      </c>
      <c r="K111" t="str">
        <f>VLOOKUP(I111,CODE_SHEET!$A$2:$G$151,4,FALSE)</f>
        <v>agaricites</v>
      </c>
      <c r="L111">
        <v>2</v>
      </c>
      <c r="M111">
        <v>1</v>
      </c>
      <c r="N111">
        <f t="shared" si="1"/>
        <v>1.5707963267948966</v>
      </c>
    </row>
    <row r="112" spans="1:14">
      <c r="A112">
        <v>2020</v>
      </c>
      <c r="B112" t="s">
        <v>25</v>
      </c>
      <c r="C112">
        <v>28</v>
      </c>
      <c r="D112" t="s">
        <v>55</v>
      </c>
      <c r="E112">
        <v>43</v>
      </c>
      <c r="F112" t="s">
        <v>38</v>
      </c>
      <c r="G112">
        <v>1</v>
      </c>
      <c r="H112">
        <v>5</v>
      </c>
      <c r="I112" t="s">
        <v>33</v>
      </c>
      <c r="J112" t="str">
        <f>VLOOKUP(I112,CODE_SHEET!$A$2:$G$151,3,FALSE)</f>
        <v>Agaricia</v>
      </c>
      <c r="K112" t="str">
        <f>VLOOKUP(I112,CODE_SHEET!$A$2:$G$151,4,FALSE)</f>
        <v>agaricites</v>
      </c>
      <c r="L112">
        <v>4</v>
      </c>
      <c r="M112">
        <v>4</v>
      </c>
      <c r="N112">
        <f t="shared" si="1"/>
        <v>12.566370614359172</v>
      </c>
    </row>
    <row r="113" spans="1:14">
      <c r="A113">
        <v>2020</v>
      </c>
      <c r="B113" t="s">
        <v>25</v>
      </c>
      <c r="C113">
        <v>28</v>
      </c>
      <c r="D113" t="s">
        <v>55</v>
      </c>
      <c r="E113">
        <v>33</v>
      </c>
      <c r="F113" t="s">
        <v>38</v>
      </c>
      <c r="G113">
        <v>2</v>
      </c>
      <c r="H113">
        <v>1</v>
      </c>
      <c r="I113" t="s">
        <v>33</v>
      </c>
      <c r="J113" t="str">
        <f>VLOOKUP(I113,CODE_SHEET!$A$2:$G$151,3,FALSE)</f>
        <v>Agaricia</v>
      </c>
      <c r="K113" t="str">
        <f>VLOOKUP(I113,CODE_SHEET!$A$2:$G$151,4,FALSE)</f>
        <v>agaricites</v>
      </c>
      <c r="L113">
        <v>1</v>
      </c>
      <c r="M113">
        <v>1</v>
      </c>
      <c r="N113">
        <f t="shared" si="1"/>
        <v>0.78539816339744828</v>
      </c>
    </row>
    <row r="114" spans="1:14">
      <c r="A114">
        <v>2020</v>
      </c>
      <c r="B114" t="s">
        <v>25</v>
      </c>
      <c r="C114">
        <v>28</v>
      </c>
      <c r="D114" t="s">
        <v>55</v>
      </c>
      <c r="E114">
        <v>33</v>
      </c>
      <c r="F114" t="s">
        <v>38</v>
      </c>
      <c r="G114">
        <v>2</v>
      </c>
      <c r="H114">
        <v>1</v>
      </c>
      <c r="I114" t="s">
        <v>34</v>
      </c>
      <c r="J114" t="str">
        <f>VLOOKUP(I114,CODE_SHEET!$A$2:$G$151,3,FALSE)</f>
        <v>Orbicella</v>
      </c>
      <c r="K114" t="str">
        <f>VLOOKUP(I114,CODE_SHEET!$A$2:$G$151,4,FALSE)</f>
        <v>annularis</v>
      </c>
      <c r="L114">
        <v>1</v>
      </c>
      <c r="M114">
        <v>1</v>
      </c>
      <c r="N114">
        <f t="shared" si="1"/>
        <v>0.78539816339744828</v>
      </c>
    </row>
    <row r="115" spans="1:14">
      <c r="A115">
        <v>2020</v>
      </c>
      <c r="B115" t="s">
        <v>25</v>
      </c>
      <c r="C115">
        <v>28</v>
      </c>
      <c r="D115" t="s">
        <v>55</v>
      </c>
      <c r="E115">
        <v>33</v>
      </c>
      <c r="F115" t="s">
        <v>38</v>
      </c>
      <c r="G115">
        <v>2</v>
      </c>
      <c r="H115">
        <v>1</v>
      </c>
      <c r="I115" t="s">
        <v>34</v>
      </c>
      <c r="J115" t="str">
        <f>VLOOKUP(I115,CODE_SHEET!$A$2:$G$151,3,FALSE)</f>
        <v>Orbicella</v>
      </c>
      <c r="K115" t="str">
        <f>VLOOKUP(I115,CODE_SHEET!$A$2:$G$151,4,FALSE)</f>
        <v>annularis</v>
      </c>
      <c r="L115">
        <v>4</v>
      </c>
      <c r="M115">
        <v>2</v>
      </c>
      <c r="N115">
        <f t="shared" si="1"/>
        <v>6.2831853071795862</v>
      </c>
    </row>
    <row r="116" spans="1:14">
      <c r="A116">
        <v>2020</v>
      </c>
      <c r="B116" t="s">
        <v>25</v>
      </c>
      <c r="C116">
        <v>28</v>
      </c>
      <c r="D116" t="s">
        <v>55</v>
      </c>
      <c r="E116">
        <v>33</v>
      </c>
      <c r="F116" t="s">
        <v>38</v>
      </c>
      <c r="G116">
        <v>2</v>
      </c>
      <c r="H116">
        <v>1</v>
      </c>
      <c r="I116" t="s">
        <v>28</v>
      </c>
      <c r="J116" t="str">
        <f>VLOOKUP(I116,CODE_SHEET!$A$2:$G$151,3,FALSE)</f>
        <v>Porites</v>
      </c>
      <c r="K116" t="str">
        <f>VLOOKUP(I116,CODE_SHEET!$A$2:$G$151,4,FALSE)</f>
        <v>astreoides</v>
      </c>
      <c r="L116">
        <v>4</v>
      </c>
      <c r="M116">
        <v>4</v>
      </c>
      <c r="N116">
        <f t="shared" si="1"/>
        <v>12.566370614359172</v>
      </c>
    </row>
    <row r="117" spans="1:14">
      <c r="A117">
        <v>2020</v>
      </c>
      <c r="B117" t="s">
        <v>25</v>
      </c>
      <c r="C117">
        <v>28</v>
      </c>
      <c r="D117" t="s">
        <v>55</v>
      </c>
      <c r="E117">
        <v>33</v>
      </c>
      <c r="F117" t="s">
        <v>38</v>
      </c>
      <c r="G117">
        <v>2</v>
      </c>
      <c r="H117">
        <v>1</v>
      </c>
      <c r="I117" t="s">
        <v>28</v>
      </c>
      <c r="J117" t="str">
        <f>VLOOKUP(I117,CODE_SHEET!$A$2:$G$151,3,FALSE)</f>
        <v>Porites</v>
      </c>
      <c r="K117" t="str">
        <f>VLOOKUP(I117,CODE_SHEET!$A$2:$G$151,4,FALSE)</f>
        <v>astreoides</v>
      </c>
      <c r="L117">
        <v>1</v>
      </c>
      <c r="M117">
        <v>1</v>
      </c>
      <c r="N117">
        <f t="shared" si="1"/>
        <v>0.78539816339744828</v>
      </c>
    </row>
    <row r="118" spans="1:14">
      <c r="A118">
        <v>2020</v>
      </c>
      <c r="B118" t="s">
        <v>25</v>
      </c>
      <c r="C118">
        <v>28</v>
      </c>
      <c r="D118" t="s">
        <v>55</v>
      </c>
      <c r="E118">
        <v>33</v>
      </c>
      <c r="F118" t="s">
        <v>38</v>
      </c>
      <c r="G118">
        <v>2</v>
      </c>
      <c r="H118">
        <v>3</v>
      </c>
      <c r="I118" t="s">
        <v>28</v>
      </c>
      <c r="J118" t="str">
        <f>VLOOKUP(I118,CODE_SHEET!$A$2:$G$151,3,FALSE)</f>
        <v>Porites</v>
      </c>
      <c r="K118" t="str">
        <f>VLOOKUP(I118,CODE_SHEET!$A$2:$G$151,4,FALSE)</f>
        <v>astreoides</v>
      </c>
      <c r="L118">
        <v>1</v>
      </c>
      <c r="M118">
        <v>1</v>
      </c>
      <c r="N118">
        <f t="shared" si="1"/>
        <v>0.78539816339744828</v>
      </c>
    </row>
    <row r="119" spans="1:14">
      <c r="A119">
        <v>2020</v>
      </c>
      <c r="B119" t="s">
        <v>25</v>
      </c>
      <c r="C119">
        <v>28</v>
      </c>
      <c r="D119" t="s">
        <v>55</v>
      </c>
      <c r="E119">
        <v>33</v>
      </c>
      <c r="F119" t="s">
        <v>38</v>
      </c>
      <c r="G119">
        <v>2</v>
      </c>
      <c r="H119">
        <v>4</v>
      </c>
      <c r="I119" t="s">
        <v>114</v>
      </c>
      <c r="J119" t="str">
        <f>VLOOKUP(I119,CODE_SHEET!$A$2:$G$151,3,FALSE)</f>
        <v>Scolymia</v>
      </c>
      <c r="K119" t="str">
        <f>VLOOKUP(I119,CODE_SHEET!$A$2:$G$151,4,FALSE)</f>
        <v>cubensis</v>
      </c>
      <c r="L119">
        <v>1</v>
      </c>
      <c r="M119">
        <v>1</v>
      </c>
      <c r="N119">
        <f t="shared" si="1"/>
        <v>0.78539816339744828</v>
      </c>
    </row>
    <row r="120" spans="1:14">
      <c r="A120">
        <v>2020</v>
      </c>
      <c r="B120" t="s">
        <v>25</v>
      </c>
      <c r="C120">
        <v>28</v>
      </c>
      <c r="D120" t="s">
        <v>55</v>
      </c>
      <c r="E120">
        <v>33</v>
      </c>
      <c r="F120" t="s">
        <v>38</v>
      </c>
      <c r="G120">
        <v>2</v>
      </c>
      <c r="H120">
        <v>5</v>
      </c>
      <c r="I120" t="s">
        <v>33</v>
      </c>
      <c r="J120" t="str">
        <f>VLOOKUP(I120,CODE_SHEET!$A$2:$G$151,3,FALSE)</f>
        <v>Agaricia</v>
      </c>
      <c r="K120" t="str">
        <f>VLOOKUP(I120,CODE_SHEET!$A$2:$G$151,4,FALSE)</f>
        <v>agaricites</v>
      </c>
      <c r="L120">
        <v>4</v>
      </c>
      <c r="M120">
        <v>4</v>
      </c>
      <c r="N120">
        <f t="shared" si="1"/>
        <v>12.566370614359172</v>
      </c>
    </row>
    <row r="121" spans="1:14">
      <c r="A121">
        <v>2020</v>
      </c>
      <c r="B121" t="s">
        <v>25</v>
      </c>
      <c r="C121">
        <v>28</v>
      </c>
      <c r="D121" t="s">
        <v>55</v>
      </c>
      <c r="E121">
        <v>33</v>
      </c>
      <c r="F121" t="s">
        <v>38</v>
      </c>
      <c r="G121">
        <v>2</v>
      </c>
      <c r="H121">
        <v>5</v>
      </c>
      <c r="I121" t="s">
        <v>33</v>
      </c>
      <c r="J121" t="str">
        <f>VLOOKUP(I121,CODE_SHEET!$A$2:$G$151,3,FALSE)</f>
        <v>Agaricia</v>
      </c>
      <c r="K121" t="str">
        <f>VLOOKUP(I121,CODE_SHEET!$A$2:$G$151,4,FALSE)</f>
        <v>agaricites</v>
      </c>
      <c r="L121">
        <v>3</v>
      </c>
      <c r="M121">
        <v>4</v>
      </c>
      <c r="N121">
        <f t="shared" si="1"/>
        <v>9.4247779607693793</v>
      </c>
    </row>
    <row r="122" spans="1:14">
      <c r="A122">
        <v>2020</v>
      </c>
      <c r="B122" t="s">
        <v>25</v>
      </c>
      <c r="C122">
        <v>28</v>
      </c>
      <c r="D122" t="s">
        <v>55</v>
      </c>
      <c r="E122">
        <v>33</v>
      </c>
      <c r="F122" t="s">
        <v>38</v>
      </c>
      <c r="G122">
        <v>2</v>
      </c>
      <c r="H122">
        <v>5</v>
      </c>
      <c r="I122" t="s">
        <v>31</v>
      </c>
      <c r="J122" t="str">
        <f>VLOOKUP(I122,CODE_SHEET!$A$2:$G$151,3,FALSE)</f>
        <v>Siderastrea</v>
      </c>
      <c r="K122" t="str">
        <f>VLOOKUP(I122,CODE_SHEET!$A$2:$G$151,4,FALSE)</f>
        <v>siderea</v>
      </c>
      <c r="L122">
        <v>2</v>
      </c>
      <c r="M122">
        <v>2</v>
      </c>
      <c r="N122">
        <f t="shared" si="1"/>
        <v>3.1415926535897931</v>
      </c>
    </row>
    <row r="123" spans="1:14">
      <c r="A123">
        <v>2020</v>
      </c>
      <c r="B123" t="s">
        <v>25</v>
      </c>
      <c r="C123">
        <v>27</v>
      </c>
      <c r="D123" t="s">
        <v>58</v>
      </c>
      <c r="E123">
        <v>45</v>
      </c>
      <c r="F123" t="s">
        <v>38</v>
      </c>
      <c r="G123">
        <v>1</v>
      </c>
      <c r="H123">
        <v>2</v>
      </c>
      <c r="I123" t="s">
        <v>47</v>
      </c>
      <c r="J123" t="str">
        <f>VLOOKUP(I123,CODE_SHEET!$A$2:$G$151,3,FALSE)</f>
        <v>Siderastrea</v>
      </c>
      <c r="K123" t="str">
        <f>VLOOKUP(I123,CODE_SHEET!$A$2:$G$151,4,FALSE)</f>
        <v>radians</v>
      </c>
      <c r="L123">
        <v>2</v>
      </c>
      <c r="M123">
        <v>3</v>
      </c>
      <c r="N123">
        <f t="shared" si="1"/>
        <v>4.7123889803846897</v>
      </c>
    </row>
    <row r="124" spans="1:14">
      <c r="A124">
        <v>2020</v>
      </c>
      <c r="B124" t="s">
        <v>25</v>
      </c>
      <c r="C124">
        <v>27</v>
      </c>
      <c r="D124" t="s">
        <v>58</v>
      </c>
      <c r="E124">
        <v>45</v>
      </c>
      <c r="F124" t="s">
        <v>38</v>
      </c>
      <c r="G124">
        <v>1</v>
      </c>
      <c r="H124">
        <v>3</v>
      </c>
      <c r="I124" t="s">
        <v>47</v>
      </c>
      <c r="J124" t="str">
        <f>VLOOKUP(I124,CODE_SHEET!$A$2:$G$151,3,FALSE)</f>
        <v>Siderastrea</v>
      </c>
      <c r="K124" t="str">
        <f>VLOOKUP(I124,CODE_SHEET!$A$2:$G$151,4,FALSE)</f>
        <v>radians</v>
      </c>
      <c r="L124">
        <v>1</v>
      </c>
      <c r="M124">
        <v>1</v>
      </c>
      <c r="N124">
        <f t="shared" si="1"/>
        <v>0.78539816339744828</v>
      </c>
    </row>
    <row r="125" spans="1:14">
      <c r="A125">
        <v>2020</v>
      </c>
      <c r="B125" t="s">
        <v>25</v>
      </c>
      <c r="C125">
        <v>27</v>
      </c>
      <c r="D125" t="s">
        <v>58</v>
      </c>
      <c r="E125">
        <v>45</v>
      </c>
      <c r="F125" t="s">
        <v>38</v>
      </c>
      <c r="G125">
        <v>1</v>
      </c>
      <c r="H125">
        <v>5</v>
      </c>
      <c r="I125" t="s">
        <v>33</v>
      </c>
      <c r="J125" t="str">
        <f>VLOOKUP(I125,CODE_SHEET!$A$2:$G$151,3,FALSE)</f>
        <v>Agaricia</v>
      </c>
      <c r="K125" t="str">
        <f>VLOOKUP(I125,CODE_SHEET!$A$2:$G$151,4,FALSE)</f>
        <v>agaricites</v>
      </c>
      <c r="L125">
        <v>2</v>
      </c>
      <c r="M125">
        <v>2</v>
      </c>
      <c r="N125">
        <f t="shared" si="1"/>
        <v>3.1415926535897931</v>
      </c>
    </row>
    <row r="126" spans="1:14">
      <c r="A126">
        <v>2020</v>
      </c>
      <c r="B126" t="s">
        <v>25</v>
      </c>
      <c r="C126">
        <v>27</v>
      </c>
      <c r="D126" t="s">
        <v>58</v>
      </c>
      <c r="E126">
        <v>45</v>
      </c>
      <c r="F126" t="s">
        <v>38</v>
      </c>
      <c r="G126">
        <v>1</v>
      </c>
      <c r="H126">
        <v>5</v>
      </c>
      <c r="I126" t="s">
        <v>31</v>
      </c>
      <c r="J126" t="str">
        <f>VLOOKUP(I126,CODE_SHEET!$A$2:$G$151,3,FALSE)</f>
        <v>Siderastrea</v>
      </c>
      <c r="K126" t="str">
        <f>VLOOKUP(I126,CODE_SHEET!$A$2:$G$151,4,FALSE)</f>
        <v>siderea</v>
      </c>
      <c r="L126">
        <v>3</v>
      </c>
      <c r="M126">
        <v>2</v>
      </c>
      <c r="N126">
        <f t="shared" si="1"/>
        <v>4.7123889803846897</v>
      </c>
    </row>
    <row r="127" spans="1:14">
      <c r="A127">
        <v>2020</v>
      </c>
      <c r="B127" t="s">
        <v>25</v>
      </c>
      <c r="C127">
        <v>27</v>
      </c>
      <c r="D127" t="s">
        <v>58</v>
      </c>
      <c r="E127">
        <v>45</v>
      </c>
      <c r="F127" t="s">
        <v>38</v>
      </c>
      <c r="G127">
        <v>2</v>
      </c>
      <c r="H127">
        <v>1</v>
      </c>
      <c r="I127" t="s">
        <v>33</v>
      </c>
      <c r="J127" t="str">
        <f>VLOOKUP(I127,CODE_SHEET!$A$2:$G$151,3,FALSE)</f>
        <v>Agaricia</v>
      </c>
      <c r="K127" t="str">
        <f>VLOOKUP(I127,CODE_SHEET!$A$2:$G$151,4,FALSE)</f>
        <v>agaricites</v>
      </c>
      <c r="L127">
        <v>2</v>
      </c>
      <c r="M127">
        <v>1</v>
      </c>
      <c r="N127">
        <f t="shared" si="1"/>
        <v>1.5707963267948966</v>
      </c>
    </row>
    <row r="128" spans="1:14">
      <c r="A128">
        <v>2020</v>
      </c>
      <c r="B128" t="s">
        <v>25</v>
      </c>
      <c r="C128">
        <v>27</v>
      </c>
      <c r="D128" t="s">
        <v>58</v>
      </c>
      <c r="E128">
        <v>45</v>
      </c>
      <c r="F128" t="s">
        <v>38</v>
      </c>
      <c r="G128">
        <v>2</v>
      </c>
      <c r="H128">
        <v>1</v>
      </c>
      <c r="I128" t="s">
        <v>39</v>
      </c>
      <c r="J128" t="str">
        <f>VLOOKUP(I128,CODE_SHEET!$A$2:$G$151,3,FALSE)</f>
        <v>Orbicella</v>
      </c>
      <c r="K128" t="str">
        <f>VLOOKUP(I128,CODE_SHEET!$A$2:$G$151,4,FALSE)</f>
        <v>faveolata</v>
      </c>
      <c r="L128">
        <v>1</v>
      </c>
      <c r="M128">
        <v>5</v>
      </c>
      <c r="N128">
        <f t="shared" si="1"/>
        <v>3.9269908169872414</v>
      </c>
    </row>
    <row r="129" spans="1:14">
      <c r="A129">
        <v>2020</v>
      </c>
      <c r="B129" t="s">
        <v>25</v>
      </c>
      <c r="C129">
        <v>27</v>
      </c>
      <c r="D129" t="s">
        <v>58</v>
      </c>
      <c r="E129">
        <v>45</v>
      </c>
      <c r="F129" t="s">
        <v>38</v>
      </c>
      <c r="G129">
        <v>2</v>
      </c>
      <c r="H129">
        <v>1</v>
      </c>
      <c r="I129" t="s">
        <v>39</v>
      </c>
      <c r="J129" t="str">
        <f>VLOOKUP(I129,CODE_SHEET!$A$2:$G$151,3,FALSE)</f>
        <v>Orbicella</v>
      </c>
      <c r="K129" t="str">
        <f>VLOOKUP(I129,CODE_SHEET!$A$2:$G$151,4,FALSE)</f>
        <v>faveolata</v>
      </c>
      <c r="L129">
        <v>3</v>
      </c>
      <c r="M129">
        <v>15</v>
      </c>
      <c r="N129">
        <f t="shared" si="1"/>
        <v>35.342917352885173</v>
      </c>
    </row>
    <row r="130" spans="1:14">
      <c r="A130">
        <v>2020</v>
      </c>
      <c r="B130" t="s">
        <v>25</v>
      </c>
      <c r="C130">
        <v>27</v>
      </c>
      <c r="D130" t="s">
        <v>58</v>
      </c>
      <c r="E130">
        <v>45</v>
      </c>
      <c r="F130" t="s">
        <v>38</v>
      </c>
      <c r="G130">
        <v>2</v>
      </c>
      <c r="H130">
        <v>1</v>
      </c>
      <c r="I130" t="s">
        <v>39</v>
      </c>
      <c r="J130" t="str">
        <f>VLOOKUP(I130,CODE_SHEET!$A$2:$G$151,3,FALSE)</f>
        <v>Orbicella</v>
      </c>
      <c r="K130" t="str">
        <f>VLOOKUP(I130,CODE_SHEET!$A$2:$G$151,4,FALSE)</f>
        <v>faveolata</v>
      </c>
      <c r="L130">
        <v>0.5</v>
      </c>
      <c r="M130">
        <v>0.5</v>
      </c>
      <c r="N130">
        <f t="shared" si="1"/>
        <v>0.19634954084936207</v>
      </c>
    </row>
    <row r="131" spans="1:14">
      <c r="A131">
        <v>2020</v>
      </c>
      <c r="B131" t="s">
        <v>25</v>
      </c>
      <c r="C131">
        <v>27</v>
      </c>
      <c r="D131" t="s">
        <v>58</v>
      </c>
      <c r="E131">
        <v>45</v>
      </c>
      <c r="F131" t="s">
        <v>38</v>
      </c>
      <c r="G131">
        <v>2</v>
      </c>
      <c r="H131">
        <v>3</v>
      </c>
      <c r="I131" t="s">
        <v>31</v>
      </c>
      <c r="J131" t="str">
        <f>VLOOKUP(I131,CODE_SHEET!$A$2:$G$151,3,FALSE)</f>
        <v>Siderastrea</v>
      </c>
      <c r="K131" t="str">
        <f>VLOOKUP(I131,CODE_SHEET!$A$2:$G$151,4,FALSE)</f>
        <v>siderea</v>
      </c>
      <c r="L131">
        <v>1</v>
      </c>
      <c r="M131">
        <v>1</v>
      </c>
      <c r="N131">
        <f t="shared" ref="N131:N194" si="2">PI()*(L131/2)*(M131/2)</f>
        <v>0.78539816339744828</v>
      </c>
    </row>
    <row r="132" spans="1:14">
      <c r="A132">
        <v>2020</v>
      </c>
      <c r="B132" t="s">
        <v>25</v>
      </c>
      <c r="C132">
        <v>27</v>
      </c>
      <c r="D132" t="s">
        <v>58</v>
      </c>
      <c r="E132">
        <v>45</v>
      </c>
      <c r="F132" t="s">
        <v>38</v>
      </c>
      <c r="G132">
        <v>2</v>
      </c>
      <c r="H132">
        <v>3</v>
      </c>
      <c r="I132" t="s">
        <v>31</v>
      </c>
      <c r="J132" t="str">
        <f>VLOOKUP(I132,CODE_SHEET!$A$2:$G$151,3,FALSE)</f>
        <v>Siderastrea</v>
      </c>
      <c r="K132" t="str">
        <f>VLOOKUP(I132,CODE_SHEET!$A$2:$G$151,4,FALSE)</f>
        <v>siderea</v>
      </c>
      <c r="L132">
        <v>2</v>
      </c>
      <c r="M132">
        <v>1.5</v>
      </c>
      <c r="N132">
        <f t="shared" si="2"/>
        <v>2.3561944901923448</v>
      </c>
    </row>
    <row r="133" spans="1:14">
      <c r="A133">
        <v>2020</v>
      </c>
      <c r="B133" t="s">
        <v>25</v>
      </c>
      <c r="C133">
        <v>27</v>
      </c>
      <c r="D133" t="s">
        <v>58</v>
      </c>
      <c r="E133">
        <v>45</v>
      </c>
      <c r="F133" t="s">
        <v>38</v>
      </c>
      <c r="G133">
        <v>2</v>
      </c>
      <c r="H133">
        <v>3</v>
      </c>
      <c r="I133" t="s">
        <v>31</v>
      </c>
      <c r="J133" t="str">
        <f>VLOOKUP(I133,CODE_SHEET!$A$2:$G$151,3,FALSE)</f>
        <v>Siderastrea</v>
      </c>
      <c r="K133" t="str">
        <f>VLOOKUP(I133,CODE_SHEET!$A$2:$G$151,4,FALSE)</f>
        <v>siderea</v>
      </c>
      <c r="L133">
        <v>0.5</v>
      </c>
      <c r="M133">
        <v>1</v>
      </c>
      <c r="N133">
        <f t="shared" si="2"/>
        <v>0.39269908169872414</v>
      </c>
    </row>
    <row r="134" spans="1:14">
      <c r="A134">
        <v>2020</v>
      </c>
      <c r="B134" t="s">
        <v>25</v>
      </c>
      <c r="C134">
        <v>27</v>
      </c>
      <c r="D134" t="s">
        <v>58</v>
      </c>
      <c r="E134">
        <v>45</v>
      </c>
      <c r="F134" t="s">
        <v>38</v>
      </c>
      <c r="G134">
        <v>2</v>
      </c>
      <c r="H134">
        <v>4</v>
      </c>
      <c r="I134" t="s">
        <v>47</v>
      </c>
      <c r="J134" t="str">
        <f>VLOOKUP(I134,CODE_SHEET!$A$2:$G$151,3,FALSE)</f>
        <v>Siderastrea</v>
      </c>
      <c r="K134" t="str">
        <f>VLOOKUP(I134,CODE_SHEET!$A$2:$G$151,4,FALSE)</f>
        <v>radians</v>
      </c>
      <c r="L134">
        <v>0.5</v>
      </c>
      <c r="M134">
        <v>0.5</v>
      </c>
      <c r="N134">
        <f t="shared" si="2"/>
        <v>0.19634954084936207</v>
      </c>
    </row>
    <row r="135" spans="1:14">
      <c r="A135">
        <v>2020</v>
      </c>
      <c r="B135" t="s">
        <v>25</v>
      </c>
      <c r="C135">
        <v>27</v>
      </c>
      <c r="D135" t="s">
        <v>58</v>
      </c>
      <c r="E135">
        <v>45</v>
      </c>
      <c r="F135" t="s">
        <v>38</v>
      </c>
      <c r="G135">
        <v>2</v>
      </c>
      <c r="H135">
        <v>4</v>
      </c>
      <c r="I135" t="s">
        <v>47</v>
      </c>
      <c r="J135" t="str">
        <f>VLOOKUP(I135,CODE_SHEET!$A$2:$G$151,3,FALSE)</f>
        <v>Siderastrea</v>
      </c>
      <c r="K135" t="str">
        <f>VLOOKUP(I135,CODE_SHEET!$A$2:$G$151,4,FALSE)</f>
        <v>radians</v>
      </c>
      <c r="L135">
        <v>2</v>
      </c>
      <c r="M135">
        <v>1.5</v>
      </c>
      <c r="N135">
        <f t="shared" si="2"/>
        <v>2.3561944901923448</v>
      </c>
    </row>
    <row r="136" spans="1:14">
      <c r="A136">
        <v>2020</v>
      </c>
      <c r="B136" t="s">
        <v>25</v>
      </c>
      <c r="C136">
        <v>27</v>
      </c>
      <c r="D136" t="s">
        <v>58</v>
      </c>
      <c r="E136">
        <v>45</v>
      </c>
      <c r="F136" t="s">
        <v>38</v>
      </c>
      <c r="G136">
        <v>2</v>
      </c>
      <c r="H136">
        <v>4</v>
      </c>
      <c r="I136" t="s">
        <v>47</v>
      </c>
      <c r="J136" t="str">
        <f>VLOOKUP(I136,CODE_SHEET!$A$2:$G$151,3,FALSE)</f>
        <v>Siderastrea</v>
      </c>
      <c r="K136" t="str">
        <f>VLOOKUP(I136,CODE_SHEET!$A$2:$G$151,4,FALSE)</f>
        <v>radians</v>
      </c>
      <c r="L136">
        <v>1.5</v>
      </c>
      <c r="M136">
        <v>1</v>
      </c>
      <c r="N136">
        <f t="shared" si="2"/>
        <v>1.1780972450961724</v>
      </c>
    </row>
    <row r="137" spans="1:14">
      <c r="A137">
        <v>2020</v>
      </c>
      <c r="B137" t="s">
        <v>25</v>
      </c>
      <c r="C137">
        <v>28</v>
      </c>
      <c r="D137" t="s">
        <v>55</v>
      </c>
      <c r="E137">
        <v>41</v>
      </c>
      <c r="F137" t="s">
        <v>27</v>
      </c>
      <c r="G137">
        <v>1</v>
      </c>
      <c r="H137">
        <v>1</v>
      </c>
      <c r="I137" t="s">
        <v>28</v>
      </c>
      <c r="J137" t="str">
        <f>VLOOKUP(I137,CODE_SHEET!$A$2:$G$151,3,FALSE)</f>
        <v>Porites</v>
      </c>
      <c r="K137" t="str">
        <f>VLOOKUP(I137,CODE_SHEET!$A$2:$G$151,4,FALSE)</f>
        <v>astreoides</v>
      </c>
      <c r="L137">
        <v>1</v>
      </c>
      <c r="M137">
        <v>1</v>
      </c>
      <c r="N137">
        <f t="shared" si="2"/>
        <v>0.78539816339744828</v>
      </c>
    </row>
    <row r="138" spans="1:14">
      <c r="A138">
        <v>2020</v>
      </c>
      <c r="B138" t="s">
        <v>25</v>
      </c>
      <c r="C138">
        <v>28</v>
      </c>
      <c r="D138" t="s">
        <v>55</v>
      </c>
      <c r="E138">
        <v>41</v>
      </c>
      <c r="F138" t="s">
        <v>27</v>
      </c>
      <c r="G138">
        <v>1</v>
      </c>
      <c r="H138">
        <v>2</v>
      </c>
      <c r="I138" t="s">
        <v>33</v>
      </c>
      <c r="J138" t="str">
        <f>VLOOKUP(I138,CODE_SHEET!$A$2:$G$151,3,FALSE)</f>
        <v>Agaricia</v>
      </c>
      <c r="K138" t="str">
        <f>VLOOKUP(I138,CODE_SHEET!$A$2:$G$151,4,FALSE)</f>
        <v>agaricites</v>
      </c>
      <c r="L138">
        <v>6</v>
      </c>
      <c r="M138">
        <v>6</v>
      </c>
      <c r="N138">
        <f t="shared" si="2"/>
        <v>28.274333882308138</v>
      </c>
    </row>
    <row r="139" spans="1:14">
      <c r="A139">
        <v>2020</v>
      </c>
      <c r="B139" t="s">
        <v>25</v>
      </c>
      <c r="C139">
        <v>28</v>
      </c>
      <c r="D139" t="s">
        <v>55</v>
      </c>
      <c r="E139">
        <v>41</v>
      </c>
      <c r="F139" t="s">
        <v>27</v>
      </c>
      <c r="G139">
        <v>1</v>
      </c>
      <c r="H139">
        <v>2</v>
      </c>
      <c r="I139" t="s">
        <v>32</v>
      </c>
      <c r="J139" t="str">
        <f>VLOOKUP(I139,CODE_SHEET!$A$2:$G$151,3,FALSE)</f>
        <v>Porites</v>
      </c>
      <c r="K139" t="str">
        <f>VLOOKUP(I139,CODE_SHEET!$A$2:$G$151,4,FALSE)</f>
        <v>porites</v>
      </c>
      <c r="L139">
        <v>6</v>
      </c>
      <c r="M139">
        <v>5</v>
      </c>
      <c r="N139">
        <f t="shared" si="2"/>
        <v>23.561944901923447</v>
      </c>
    </row>
    <row r="140" spans="1:14">
      <c r="A140">
        <v>2020</v>
      </c>
      <c r="B140" t="s">
        <v>25</v>
      </c>
      <c r="C140">
        <v>28</v>
      </c>
      <c r="D140" t="s">
        <v>55</v>
      </c>
      <c r="E140">
        <v>41</v>
      </c>
      <c r="F140" t="s">
        <v>27</v>
      </c>
      <c r="G140">
        <v>1</v>
      </c>
      <c r="H140">
        <v>2</v>
      </c>
      <c r="I140" t="s">
        <v>33</v>
      </c>
      <c r="J140" t="str">
        <f>VLOOKUP(I140,CODE_SHEET!$A$2:$G$151,3,FALSE)</f>
        <v>Agaricia</v>
      </c>
      <c r="K140" t="str">
        <f>VLOOKUP(I140,CODE_SHEET!$A$2:$G$151,4,FALSE)</f>
        <v>agaricites</v>
      </c>
      <c r="L140">
        <v>5</v>
      </c>
      <c r="M140">
        <v>4</v>
      </c>
      <c r="N140">
        <f t="shared" si="2"/>
        <v>15.707963267948966</v>
      </c>
    </row>
    <row r="141" spans="1:14">
      <c r="A141">
        <v>2020</v>
      </c>
      <c r="B141" t="s">
        <v>25</v>
      </c>
      <c r="C141">
        <v>28</v>
      </c>
      <c r="D141" t="s">
        <v>55</v>
      </c>
      <c r="E141">
        <v>41</v>
      </c>
      <c r="F141" t="s">
        <v>27</v>
      </c>
      <c r="G141">
        <v>1</v>
      </c>
      <c r="H141">
        <v>2</v>
      </c>
      <c r="I141" t="s">
        <v>28</v>
      </c>
      <c r="J141" t="str">
        <f>VLOOKUP(I141,CODE_SHEET!$A$2:$G$151,3,FALSE)</f>
        <v>Porites</v>
      </c>
      <c r="K141" t="str">
        <f>VLOOKUP(I141,CODE_SHEET!$A$2:$G$151,4,FALSE)</f>
        <v>astreoides</v>
      </c>
      <c r="L141">
        <v>6</v>
      </c>
      <c r="M141">
        <v>2</v>
      </c>
      <c r="N141">
        <f t="shared" si="2"/>
        <v>9.4247779607693793</v>
      </c>
    </row>
    <row r="142" spans="1:14">
      <c r="A142">
        <v>2020</v>
      </c>
      <c r="B142" t="s">
        <v>25</v>
      </c>
      <c r="C142">
        <v>28</v>
      </c>
      <c r="D142" t="s">
        <v>55</v>
      </c>
      <c r="E142">
        <v>41</v>
      </c>
      <c r="F142" t="s">
        <v>27</v>
      </c>
      <c r="G142">
        <v>1</v>
      </c>
      <c r="H142">
        <v>2</v>
      </c>
      <c r="I142" t="s">
        <v>31</v>
      </c>
      <c r="J142" t="str">
        <f>VLOOKUP(I142,CODE_SHEET!$A$2:$G$151,3,FALSE)</f>
        <v>Siderastrea</v>
      </c>
      <c r="K142" t="str">
        <f>VLOOKUP(I142,CODE_SHEET!$A$2:$G$151,4,FALSE)</f>
        <v>siderea</v>
      </c>
      <c r="L142">
        <v>1</v>
      </c>
      <c r="M142">
        <v>0.5</v>
      </c>
      <c r="N142">
        <f t="shared" si="2"/>
        <v>0.39269908169872414</v>
      </c>
    </row>
    <row r="143" spans="1:14">
      <c r="A143">
        <v>2020</v>
      </c>
      <c r="B143" t="s">
        <v>25</v>
      </c>
      <c r="C143">
        <v>28</v>
      </c>
      <c r="D143" t="s">
        <v>55</v>
      </c>
      <c r="E143">
        <v>41</v>
      </c>
      <c r="F143" t="s">
        <v>27</v>
      </c>
      <c r="G143">
        <v>1</v>
      </c>
      <c r="H143">
        <v>2</v>
      </c>
      <c r="I143" t="s">
        <v>32</v>
      </c>
      <c r="J143" t="str">
        <f>VLOOKUP(I143,CODE_SHEET!$A$2:$G$151,3,FALSE)</f>
        <v>Porites</v>
      </c>
      <c r="K143" t="str">
        <f>VLOOKUP(I143,CODE_SHEET!$A$2:$G$151,4,FALSE)</f>
        <v>porites</v>
      </c>
      <c r="L143">
        <v>7</v>
      </c>
      <c r="M143">
        <v>2</v>
      </c>
      <c r="N143">
        <f t="shared" si="2"/>
        <v>10.995574287564276</v>
      </c>
    </row>
    <row r="144" spans="1:14">
      <c r="A144">
        <v>2020</v>
      </c>
      <c r="B144" t="s">
        <v>25</v>
      </c>
      <c r="C144">
        <v>28</v>
      </c>
      <c r="D144" t="s">
        <v>55</v>
      </c>
      <c r="E144">
        <v>41</v>
      </c>
      <c r="F144" t="s">
        <v>27</v>
      </c>
      <c r="G144">
        <v>1</v>
      </c>
      <c r="H144">
        <v>3</v>
      </c>
      <c r="I144" t="s">
        <v>33</v>
      </c>
      <c r="J144" t="str">
        <f>VLOOKUP(I144,CODE_SHEET!$A$2:$G$151,3,FALSE)</f>
        <v>Agaricia</v>
      </c>
      <c r="K144" t="str">
        <f>VLOOKUP(I144,CODE_SHEET!$A$2:$G$151,4,FALSE)</f>
        <v>agaricites</v>
      </c>
      <c r="L144">
        <v>5</v>
      </c>
      <c r="M144">
        <v>3</v>
      </c>
      <c r="N144">
        <f t="shared" si="2"/>
        <v>11.780972450961723</v>
      </c>
    </row>
    <row r="145" spans="1:14">
      <c r="A145">
        <v>2020</v>
      </c>
      <c r="B145" t="s">
        <v>25</v>
      </c>
      <c r="C145">
        <v>28</v>
      </c>
      <c r="D145" t="s">
        <v>55</v>
      </c>
      <c r="E145">
        <v>41</v>
      </c>
      <c r="F145" t="s">
        <v>27</v>
      </c>
      <c r="G145">
        <v>1</v>
      </c>
      <c r="H145">
        <v>3</v>
      </c>
      <c r="I145" t="s">
        <v>33</v>
      </c>
      <c r="J145" t="str">
        <f>VLOOKUP(I145,CODE_SHEET!$A$2:$G$151,3,FALSE)</f>
        <v>Agaricia</v>
      </c>
      <c r="K145" t="str">
        <f>VLOOKUP(I145,CODE_SHEET!$A$2:$G$151,4,FALSE)</f>
        <v>agaricites</v>
      </c>
      <c r="L145">
        <v>5</v>
      </c>
      <c r="M145">
        <v>2</v>
      </c>
      <c r="N145">
        <f t="shared" si="2"/>
        <v>7.8539816339744828</v>
      </c>
    </row>
    <row r="146" spans="1:14">
      <c r="A146">
        <v>2020</v>
      </c>
      <c r="B146" t="s">
        <v>25</v>
      </c>
      <c r="C146">
        <v>28</v>
      </c>
      <c r="D146" t="s">
        <v>55</v>
      </c>
      <c r="E146">
        <v>41</v>
      </c>
      <c r="F146" t="s">
        <v>27</v>
      </c>
      <c r="G146">
        <v>1</v>
      </c>
      <c r="H146">
        <v>4</v>
      </c>
      <c r="I146" t="s">
        <v>28</v>
      </c>
      <c r="J146" t="str">
        <f>VLOOKUP(I146,CODE_SHEET!$A$2:$G$151,3,FALSE)</f>
        <v>Porites</v>
      </c>
      <c r="K146" t="str">
        <f>VLOOKUP(I146,CODE_SHEET!$A$2:$G$151,4,FALSE)</f>
        <v>astreoides</v>
      </c>
      <c r="L146">
        <v>6</v>
      </c>
      <c r="M146">
        <v>7</v>
      </c>
      <c r="N146">
        <f t="shared" si="2"/>
        <v>32.986722862692829</v>
      </c>
    </row>
    <row r="147" spans="1:14">
      <c r="A147">
        <v>2020</v>
      </c>
      <c r="B147" t="s">
        <v>25</v>
      </c>
      <c r="C147">
        <v>28</v>
      </c>
      <c r="D147" t="s">
        <v>55</v>
      </c>
      <c r="E147">
        <v>41</v>
      </c>
      <c r="F147" t="s">
        <v>27</v>
      </c>
      <c r="G147">
        <v>1</v>
      </c>
      <c r="H147">
        <v>4</v>
      </c>
      <c r="I147" t="s">
        <v>28</v>
      </c>
      <c r="J147" t="str">
        <f>VLOOKUP(I147,CODE_SHEET!$A$2:$G$151,3,FALSE)</f>
        <v>Porites</v>
      </c>
      <c r="K147" t="str">
        <f>VLOOKUP(I147,CODE_SHEET!$A$2:$G$151,4,FALSE)</f>
        <v>astreoides</v>
      </c>
      <c r="L147">
        <v>8</v>
      </c>
      <c r="M147">
        <v>6</v>
      </c>
      <c r="N147">
        <f t="shared" si="2"/>
        <v>37.699111843077517</v>
      </c>
    </row>
    <row r="148" spans="1:14">
      <c r="A148">
        <v>2020</v>
      </c>
      <c r="B148" t="s">
        <v>25</v>
      </c>
      <c r="C148">
        <v>28</v>
      </c>
      <c r="D148" t="s">
        <v>55</v>
      </c>
      <c r="E148">
        <v>41</v>
      </c>
      <c r="F148" t="s">
        <v>27</v>
      </c>
      <c r="G148">
        <v>1</v>
      </c>
      <c r="H148">
        <v>4</v>
      </c>
      <c r="I148" t="s">
        <v>28</v>
      </c>
      <c r="J148" t="str">
        <f>VLOOKUP(I148,CODE_SHEET!$A$2:$G$151,3,FALSE)</f>
        <v>Porites</v>
      </c>
      <c r="K148" t="str">
        <f>VLOOKUP(I148,CODE_SHEET!$A$2:$G$151,4,FALSE)</f>
        <v>astreoides</v>
      </c>
      <c r="L148">
        <v>8</v>
      </c>
      <c r="M148">
        <v>7</v>
      </c>
      <c r="N148">
        <f t="shared" si="2"/>
        <v>43.982297150257104</v>
      </c>
    </row>
    <row r="149" spans="1:14">
      <c r="A149">
        <v>2020</v>
      </c>
      <c r="B149" t="s">
        <v>25</v>
      </c>
      <c r="C149">
        <v>28</v>
      </c>
      <c r="D149" t="s">
        <v>55</v>
      </c>
      <c r="E149">
        <v>41</v>
      </c>
      <c r="F149" t="s">
        <v>27</v>
      </c>
      <c r="G149">
        <v>1</v>
      </c>
      <c r="H149">
        <v>4</v>
      </c>
      <c r="I149" t="s">
        <v>43</v>
      </c>
      <c r="J149" t="str">
        <f>VLOOKUP(I149,CODE_SHEET!$A$2:$G$151,3,FALSE)</f>
        <v>Montastraea</v>
      </c>
      <c r="K149" t="str">
        <f>VLOOKUP(I149,CODE_SHEET!$A$2:$G$151,4,FALSE)</f>
        <v>cavernosa</v>
      </c>
      <c r="L149">
        <v>6</v>
      </c>
      <c r="M149">
        <v>5</v>
      </c>
      <c r="N149">
        <f t="shared" si="2"/>
        <v>23.561944901923447</v>
      </c>
    </row>
    <row r="150" spans="1:14">
      <c r="A150">
        <v>2020</v>
      </c>
      <c r="B150" t="s">
        <v>25</v>
      </c>
      <c r="C150">
        <v>28</v>
      </c>
      <c r="D150" t="s">
        <v>55</v>
      </c>
      <c r="E150">
        <v>41</v>
      </c>
      <c r="F150" t="s">
        <v>27</v>
      </c>
      <c r="G150">
        <v>1</v>
      </c>
      <c r="H150">
        <v>4</v>
      </c>
      <c r="I150" t="s">
        <v>33</v>
      </c>
      <c r="J150" t="str">
        <f>VLOOKUP(I150,CODE_SHEET!$A$2:$G$151,3,FALSE)</f>
        <v>Agaricia</v>
      </c>
      <c r="K150" t="str">
        <f>VLOOKUP(I150,CODE_SHEET!$A$2:$G$151,4,FALSE)</f>
        <v>agaricites</v>
      </c>
      <c r="L150">
        <v>5</v>
      </c>
      <c r="M150">
        <v>4</v>
      </c>
      <c r="N150">
        <f t="shared" si="2"/>
        <v>15.707963267948966</v>
      </c>
    </row>
    <row r="151" spans="1:14">
      <c r="A151">
        <v>2020</v>
      </c>
      <c r="B151" t="s">
        <v>25</v>
      </c>
      <c r="C151">
        <v>28</v>
      </c>
      <c r="D151" t="s">
        <v>55</v>
      </c>
      <c r="E151">
        <v>41</v>
      </c>
      <c r="F151" t="s">
        <v>27</v>
      </c>
      <c r="G151">
        <v>1</v>
      </c>
      <c r="H151">
        <v>4</v>
      </c>
      <c r="I151" t="s">
        <v>66</v>
      </c>
      <c r="J151" t="str">
        <f>VLOOKUP(I151,CODE_SHEET!$A$2:$G$151,3,FALSE)</f>
        <v>Favia</v>
      </c>
      <c r="K151" t="str">
        <f>VLOOKUP(I151,CODE_SHEET!$A$2:$G$151,4,FALSE)</f>
        <v>fragum</v>
      </c>
      <c r="L151">
        <v>2</v>
      </c>
      <c r="M151">
        <v>2</v>
      </c>
      <c r="N151">
        <f t="shared" si="2"/>
        <v>3.1415926535897931</v>
      </c>
    </row>
    <row r="152" spans="1:14">
      <c r="A152">
        <v>2020</v>
      </c>
      <c r="B152" t="s">
        <v>25</v>
      </c>
      <c r="C152">
        <v>28</v>
      </c>
      <c r="D152" t="s">
        <v>55</v>
      </c>
      <c r="E152">
        <v>41</v>
      </c>
      <c r="F152" t="s">
        <v>27</v>
      </c>
      <c r="G152">
        <v>1</v>
      </c>
      <c r="H152">
        <v>4</v>
      </c>
      <c r="I152" t="s">
        <v>32</v>
      </c>
      <c r="J152" t="str">
        <f>VLOOKUP(I152,CODE_SHEET!$A$2:$G$151,3,FALSE)</f>
        <v>Porites</v>
      </c>
      <c r="K152" t="str">
        <f>VLOOKUP(I152,CODE_SHEET!$A$2:$G$151,4,FALSE)</f>
        <v>porites</v>
      </c>
      <c r="L152">
        <v>7</v>
      </c>
      <c r="M152">
        <v>3</v>
      </c>
      <c r="N152">
        <f t="shared" si="2"/>
        <v>16.493361431346415</v>
      </c>
    </row>
    <row r="153" spans="1:14">
      <c r="A153">
        <v>2020</v>
      </c>
      <c r="B153" t="s">
        <v>25</v>
      </c>
      <c r="C153">
        <v>28</v>
      </c>
      <c r="D153" t="s">
        <v>55</v>
      </c>
      <c r="E153">
        <v>41</v>
      </c>
      <c r="F153" t="s">
        <v>27</v>
      </c>
      <c r="G153">
        <v>1</v>
      </c>
      <c r="H153">
        <v>4</v>
      </c>
      <c r="I153" t="s">
        <v>28</v>
      </c>
      <c r="J153" t="str">
        <f>VLOOKUP(I153,CODE_SHEET!$A$2:$G$151,3,FALSE)</f>
        <v>Porites</v>
      </c>
      <c r="K153" t="str">
        <f>VLOOKUP(I153,CODE_SHEET!$A$2:$G$151,4,FALSE)</f>
        <v>astreoides</v>
      </c>
      <c r="L153">
        <v>2</v>
      </c>
      <c r="M153">
        <v>2</v>
      </c>
      <c r="N153">
        <f t="shared" si="2"/>
        <v>3.1415926535897931</v>
      </c>
    </row>
    <row r="154" spans="1:14">
      <c r="A154">
        <v>2020</v>
      </c>
      <c r="B154" t="s">
        <v>25</v>
      </c>
      <c r="C154">
        <v>28</v>
      </c>
      <c r="D154" t="s">
        <v>55</v>
      </c>
      <c r="E154">
        <v>41</v>
      </c>
      <c r="F154" t="s">
        <v>27</v>
      </c>
      <c r="G154">
        <v>1</v>
      </c>
      <c r="H154">
        <v>5</v>
      </c>
      <c r="I154" t="s">
        <v>47</v>
      </c>
      <c r="J154" t="str">
        <f>VLOOKUP(I154,CODE_SHEET!$A$2:$G$151,3,FALSE)</f>
        <v>Siderastrea</v>
      </c>
      <c r="K154" t="str">
        <f>VLOOKUP(I154,CODE_SHEET!$A$2:$G$151,4,FALSE)</f>
        <v>radians</v>
      </c>
      <c r="L154">
        <v>3</v>
      </c>
      <c r="M154">
        <v>2</v>
      </c>
      <c r="N154">
        <f t="shared" si="2"/>
        <v>4.7123889803846897</v>
      </c>
    </row>
    <row r="155" spans="1:14">
      <c r="A155">
        <v>2020</v>
      </c>
      <c r="B155" t="s">
        <v>25</v>
      </c>
      <c r="C155">
        <v>28</v>
      </c>
      <c r="D155" t="s">
        <v>55</v>
      </c>
      <c r="E155">
        <v>41</v>
      </c>
      <c r="F155" t="s">
        <v>27</v>
      </c>
      <c r="G155">
        <v>1</v>
      </c>
      <c r="H155">
        <v>5</v>
      </c>
      <c r="I155" t="s">
        <v>47</v>
      </c>
      <c r="J155" t="str">
        <f>VLOOKUP(I155,CODE_SHEET!$A$2:$G$151,3,FALSE)</f>
        <v>Siderastrea</v>
      </c>
      <c r="K155" t="str">
        <f>VLOOKUP(I155,CODE_SHEET!$A$2:$G$151,4,FALSE)</f>
        <v>radians</v>
      </c>
      <c r="L155">
        <v>0.5</v>
      </c>
      <c r="M155">
        <v>0.5</v>
      </c>
      <c r="N155">
        <f t="shared" si="2"/>
        <v>0.19634954084936207</v>
      </c>
    </row>
    <row r="156" spans="1:14">
      <c r="A156">
        <v>2020</v>
      </c>
      <c r="B156" t="s">
        <v>25</v>
      </c>
      <c r="C156">
        <v>28</v>
      </c>
      <c r="D156" t="s">
        <v>55</v>
      </c>
      <c r="E156">
        <v>41</v>
      </c>
      <c r="F156" t="s">
        <v>27</v>
      </c>
      <c r="G156">
        <v>1</v>
      </c>
      <c r="H156">
        <v>5</v>
      </c>
      <c r="I156" t="s">
        <v>47</v>
      </c>
      <c r="J156" t="str">
        <f>VLOOKUP(I156,CODE_SHEET!$A$2:$G$151,3,FALSE)</f>
        <v>Siderastrea</v>
      </c>
      <c r="K156" t="str">
        <f>VLOOKUP(I156,CODE_SHEET!$A$2:$G$151,4,FALSE)</f>
        <v>radians</v>
      </c>
      <c r="L156">
        <v>3</v>
      </c>
      <c r="M156">
        <v>3</v>
      </c>
      <c r="N156">
        <f t="shared" si="2"/>
        <v>7.0685834705770345</v>
      </c>
    </row>
    <row r="157" spans="1:14">
      <c r="A157">
        <v>2020</v>
      </c>
      <c r="B157" t="s">
        <v>25</v>
      </c>
      <c r="C157">
        <v>28</v>
      </c>
      <c r="D157" t="s">
        <v>55</v>
      </c>
      <c r="E157">
        <v>41</v>
      </c>
      <c r="F157" t="s">
        <v>27</v>
      </c>
      <c r="G157">
        <v>1</v>
      </c>
      <c r="H157">
        <v>5</v>
      </c>
      <c r="I157" t="s">
        <v>47</v>
      </c>
      <c r="J157" t="str">
        <f>VLOOKUP(I157,CODE_SHEET!$A$2:$G$151,3,FALSE)</f>
        <v>Siderastrea</v>
      </c>
      <c r="K157" t="str">
        <f>VLOOKUP(I157,CODE_SHEET!$A$2:$G$151,4,FALSE)</f>
        <v>radians</v>
      </c>
      <c r="L157">
        <v>2</v>
      </c>
      <c r="M157">
        <v>1</v>
      </c>
      <c r="N157">
        <f t="shared" si="2"/>
        <v>1.5707963267948966</v>
      </c>
    </row>
    <row r="158" spans="1:14">
      <c r="A158">
        <v>2020</v>
      </c>
      <c r="B158" t="s">
        <v>25</v>
      </c>
      <c r="C158">
        <v>28</v>
      </c>
      <c r="D158" t="s">
        <v>55</v>
      </c>
      <c r="E158">
        <v>35</v>
      </c>
      <c r="F158" t="s">
        <v>27</v>
      </c>
      <c r="G158">
        <v>2</v>
      </c>
      <c r="H158">
        <v>1</v>
      </c>
      <c r="I158" t="s">
        <v>28</v>
      </c>
      <c r="J158" t="str">
        <f>VLOOKUP(I158,CODE_SHEET!$A$2:$G$151,3,FALSE)</f>
        <v>Porites</v>
      </c>
      <c r="K158" t="str">
        <f>VLOOKUP(I158,CODE_SHEET!$A$2:$G$151,4,FALSE)</f>
        <v>astreoides</v>
      </c>
      <c r="L158">
        <v>4</v>
      </c>
      <c r="M158">
        <v>3</v>
      </c>
      <c r="N158">
        <f t="shared" si="2"/>
        <v>9.4247779607693793</v>
      </c>
    </row>
    <row r="159" spans="1:14">
      <c r="A159">
        <v>2020</v>
      </c>
      <c r="B159" t="s">
        <v>25</v>
      </c>
      <c r="C159">
        <v>28</v>
      </c>
      <c r="D159" t="s">
        <v>55</v>
      </c>
      <c r="E159">
        <v>35</v>
      </c>
      <c r="F159" t="s">
        <v>27</v>
      </c>
      <c r="G159">
        <v>2</v>
      </c>
      <c r="H159">
        <v>1</v>
      </c>
      <c r="I159" t="s">
        <v>31</v>
      </c>
      <c r="J159" t="str">
        <f>VLOOKUP(I159,CODE_SHEET!$A$2:$G$151,3,FALSE)</f>
        <v>Siderastrea</v>
      </c>
      <c r="K159" t="str">
        <f>VLOOKUP(I159,CODE_SHEET!$A$2:$G$151,4,FALSE)</f>
        <v>siderea</v>
      </c>
      <c r="L159">
        <v>4</v>
      </c>
      <c r="M159">
        <v>3</v>
      </c>
      <c r="N159">
        <f t="shared" si="2"/>
        <v>9.4247779607693793</v>
      </c>
    </row>
    <row r="160" spans="1:14">
      <c r="A160">
        <v>2020</v>
      </c>
      <c r="B160" t="s">
        <v>25</v>
      </c>
      <c r="C160">
        <v>28</v>
      </c>
      <c r="D160" t="s">
        <v>55</v>
      </c>
      <c r="E160">
        <v>35</v>
      </c>
      <c r="F160" t="s">
        <v>27</v>
      </c>
      <c r="G160">
        <v>2</v>
      </c>
      <c r="H160">
        <v>1</v>
      </c>
      <c r="I160" t="s">
        <v>33</v>
      </c>
      <c r="J160" t="str">
        <f>VLOOKUP(I160,CODE_SHEET!$A$2:$G$151,3,FALSE)</f>
        <v>Agaricia</v>
      </c>
      <c r="K160" t="str">
        <f>VLOOKUP(I160,CODE_SHEET!$A$2:$G$151,4,FALSE)</f>
        <v>agaricites</v>
      </c>
      <c r="L160">
        <v>5</v>
      </c>
      <c r="M160">
        <v>4</v>
      </c>
      <c r="N160">
        <f t="shared" si="2"/>
        <v>15.707963267948966</v>
      </c>
    </row>
    <row r="161" spans="1:14">
      <c r="A161">
        <v>2020</v>
      </c>
      <c r="B161" t="s">
        <v>25</v>
      </c>
      <c r="C161">
        <v>28</v>
      </c>
      <c r="D161" t="s">
        <v>55</v>
      </c>
      <c r="E161">
        <v>35</v>
      </c>
      <c r="F161" t="s">
        <v>27</v>
      </c>
      <c r="G161">
        <v>2</v>
      </c>
      <c r="H161">
        <v>1</v>
      </c>
      <c r="I161" t="s">
        <v>39</v>
      </c>
      <c r="J161" t="str">
        <f>VLOOKUP(I161,CODE_SHEET!$A$2:$G$151,3,FALSE)</f>
        <v>Orbicella</v>
      </c>
      <c r="K161" t="str">
        <f>VLOOKUP(I161,CODE_SHEET!$A$2:$G$151,4,FALSE)</f>
        <v>faveolata</v>
      </c>
      <c r="L161">
        <v>5</v>
      </c>
      <c r="M161">
        <v>5</v>
      </c>
      <c r="N161">
        <f t="shared" si="2"/>
        <v>19.634954084936208</v>
      </c>
    </row>
    <row r="162" spans="1:14">
      <c r="A162">
        <v>2020</v>
      </c>
      <c r="B162" t="s">
        <v>25</v>
      </c>
      <c r="C162">
        <v>28</v>
      </c>
      <c r="D162" t="s">
        <v>55</v>
      </c>
      <c r="E162">
        <v>35</v>
      </c>
      <c r="F162" t="s">
        <v>27</v>
      </c>
      <c r="G162">
        <v>2</v>
      </c>
      <c r="H162">
        <v>2</v>
      </c>
      <c r="I162" t="s">
        <v>28</v>
      </c>
      <c r="J162" t="str">
        <f>VLOOKUP(I162,CODE_SHEET!$A$2:$G$151,3,FALSE)</f>
        <v>Porites</v>
      </c>
      <c r="K162" t="str">
        <f>VLOOKUP(I162,CODE_SHEET!$A$2:$G$151,4,FALSE)</f>
        <v>astreoides</v>
      </c>
      <c r="L162">
        <v>8</v>
      </c>
      <c r="M162">
        <v>7</v>
      </c>
      <c r="N162">
        <f t="shared" si="2"/>
        <v>43.982297150257104</v>
      </c>
    </row>
    <row r="163" spans="1:14">
      <c r="A163">
        <v>2020</v>
      </c>
      <c r="B163" t="s">
        <v>25</v>
      </c>
      <c r="C163">
        <v>28</v>
      </c>
      <c r="D163" t="s">
        <v>55</v>
      </c>
      <c r="E163">
        <v>35</v>
      </c>
      <c r="F163" t="s">
        <v>27</v>
      </c>
      <c r="G163">
        <v>2</v>
      </c>
      <c r="H163">
        <v>2</v>
      </c>
      <c r="I163" t="s">
        <v>33</v>
      </c>
      <c r="J163" t="str">
        <f>VLOOKUP(I163,CODE_SHEET!$A$2:$G$151,3,FALSE)</f>
        <v>Agaricia</v>
      </c>
      <c r="K163" t="str">
        <f>VLOOKUP(I163,CODE_SHEET!$A$2:$G$151,4,FALSE)</f>
        <v>agaricites</v>
      </c>
      <c r="L163">
        <v>3</v>
      </c>
      <c r="M163">
        <v>3</v>
      </c>
      <c r="N163">
        <f t="shared" si="2"/>
        <v>7.0685834705770345</v>
      </c>
    </row>
    <row r="164" spans="1:14">
      <c r="A164">
        <v>2020</v>
      </c>
      <c r="B164" t="s">
        <v>25</v>
      </c>
      <c r="C164">
        <v>28</v>
      </c>
      <c r="D164" t="s">
        <v>55</v>
      </c>
      <c r="E164">
        <v>35</v>
      </c>
      <c r="F164" t="s">
        <v>27</v>
      </c>
      <c r="G164">
        <v>2</v>
      </c>
      <c r="H164">
        <v>2</v>
      </c>
      <c r="I164" t="s">
        <v>33</v>
      </c>
      <c r="J164" t="str">
        <f>VLOOKUP(I164,CODE_SHEET!$A$2:$G$151,3,FALSE)</f>
        <v>Agaricia</v>
      </c>
      <c r="K164" t="str">
        <f>VLOOKUP(I164,CODE_SHEET!$A$2:$G$151,4,FALSE)</f>
        <v>agaricites</v>
      </c>
      <c r="L164">
        <v>7</v>
      </c>
      <c r="M164">
        <v>6</v>
      </c>
      <c r="N164">
        <f t="shared" si="2"/>
        <v>32.986722862692829</v>
      </c>
    </row>
    <row r="165" spans="1:14">
      <c r="A165">
        <v>2020</v>
      </c>
      <c r="B165" t="s">
        <v>25</v>
      </c>
      <c r="C165">
        <v>28</v>
      </c>
      <c r="D165" t="s">
        <v>55</v>
      </c>
      <c r="E165">
        <v>35</v>
      </c>
      <c r="F165" t="s">
        <v>27</v>
      </c>
      <c r="G165">
        <v>2</v>
      </c>
      <c r="H165">
        <v>3</v>
      </c>
      <c r="I165" t="s">
        <v>28</v>
      </c>
      <c r="J165" t="str">
        <f>VLOOKUP(I165,CODE_SHEET!$A$2:$G$151,3,FALSE)</f>
        <v>Porites</v>
      </c>
      <c r="K165" t="str">
        <f>VLOOKUP(I165,CODE_SHEET!$A$2:$G$151,4,FALSE)</f>
        <v>astreoides</v>
      </c>
      <c r="L165">
        <v>7</v>
      </c>
      <c r="M165">
        <v>6</v>
      </c>
      <c r="N165">
        <f t="shared" si="2"/>
        <v>32.986722862692829</v>
      </c>
    </row>
    <row r="166" spans="1:14">
      <c r="A166">
        <v>2020</v>
      </c>
      <c r="B166" t="s">
        <v>25</v>
      </c>
      <c r="C166">
        <v>28</v>
      </c>
      <c r="D166" t="s">
        <v>55</v>
      </c>
      <c r="E166">
        <v>35</v>
      </c>
      <c r="F166" t="s">
        <v>27</v>
      </c>
      <c r="G166">
        <v>2</v>
      </c>
      <c r="H166">
        <v>3</v>
      </c>
      <c r="I166" t="s">
        <v>28</v>
      </c>
      <c r="J166" t="str">
        <f>VLOOKUP(I166,CODE_SHEET!$A$2:$G$151,3,FALSE)</f>
        <v>Porites</v>
      </c>
      <c r="K166" t="str">
        <f>VLOOKUP(I166,CODE_SHEET!$A$2:$G$151,4,FALSE)</f>
        <v>astreoides</v>
      </c>
      <c r="L166">
        <v>5</v>
      </c>
      <c r="M166">
        <v>3</v>
      </c>
      <c r="N166">
        <f t="shared" si="2"/>
        <v>11.780972450961723</v>
      </c>
    </row>
    <row r="167" spans="1:14">
      <c r="A167">
        <v>2020</v>
      </c>
      <c r="B167" t="s">
        <v>25</v>
      </c>
      <c r="C167">
        <v>28</v>
      </c>
      <c r="D167" t="s">
        <v>55</v>
      </c>
      <c r="E167">
        <v>35</v>
      </c>
      <c r="F167" t="s">
        <v>27</v>
      </c>
      <c r="G167">
        <v>2</v>
      </c>
      <c r="H167">
        <v>4</v>
      </c>
      <c r="I167" t="s">
        <v>28</v>
      </c>
      <c r="J167" t="str">
        <f>VLOOKUP(I167,CODE_SHEET!$A$2:$G$151,3,FALSE)</f>
        <v>Porites</v>
      </c>
      <c r="K167" t="str">
        <f>VLOOKUP(I167,CODE_SHEET!$A$2:$G$151,4,FALSE)</f>
        <v>astreoides</v>
      </c>
      <c r="L167">
        <v>9</v>
      </c>
      <c r="M167">
        <v>6</v>
      </c>
      <c r="N167">
        <f t="shared" si="2"/>
        <v>42.411500823462205</v>
      </c>
    </row>
    <row r="168" spans="1:14">
      <c r="A168">
        <v>2020</v>
      </c>
      <c r="B168" t="s">
        <v>25</v>
      </c>
      <c r="C168">
        <v>28</v>
      </c>
      <c r="D168" t="s">
        <v>55</v>
      </c>
      <c r="E168">
        <v>35</v>
      </c>
      <c r="F168" t="s">
        <v>27</v>
      </c>
      <c r="G168">
        <v>2</v>
      </c>
      <c r="H168">
        <v>4</v>
      </c>
      <c r="I168" t="s">
        <v>43</v>
      </c>
      <c r="J168" t="str">
        <f>VLOOKUP(I168,CODE_SHEET!$A$2:$G$151,3,FALSE)</f>
        <v>Montastraea</v>
      </c>
      <c r="K168" t="str">
        <f>VLOOKUP(I168,CODE_SHEET!$A$2:$G$151,4,FALSE)</f>
        <v>cavernosa</v>
      </c>
      <c r="L168">
        <v>4</v>
      </c>
      <c r="M168">
        <v>2</v>
      </c>
      <c r="N168">
        <f t="shared" si="2"/>
        <v>6.2831853071795862</v>
      </c>
    </row>
    <row r="169" spans="1:14">
      <c r="A169">
        <v>2020</v>
      </c>
      <c r="B169" t="s">
        <v>25</v>
      </c>
      <c r="C169">
        <v>28</v>
      </c>
      <c r="D169" t="s">
        <v>55</v>
      </c>
      <c r="E169">
        <v>35</v>
      </c>
      <c r="F169" t="s">
        <v>27</v>
      </c>
      <c r="G169">
        <v>2</v>
      </c>
      <c r="H169">
        <v>4</v>
      </c>
      <c r="I169" t="s">
        <v>28</v>
      </c>
      <c r="J169" t="str">
        <f>VLOOKUP(I169,CODE_SHEET!$A$2:$G$151,3,FALSE)</f>
        <v>Porites</v>
      </c>
      <c r="K169" t="str">
        <f>VLOOKUP(I169,CODE_SHEET!$A$2:$G$151,4,FALSE)</f>
        <v>astreoides</v>
      </c>
      <c r="L169">
        <v>2</v>
      </c>
      <c r="M169">
        <v>2</v>
      </c>
      <c r="N169">
        <f t="shared" si="2"/>
        <v>3.1415926535897931</v>
      </c>
    </row>
    <row r="170" spans="1:14">
      <c r="A170">
        <v>2020</v>
      </c>
      <c r="B170" t="s">
        <v>25</v>
      </c>
      <c r="C170">
        <v>28</v>
      </c>
      <c r="D170" t="s">
        <v>55</v>
      </c>
      <c r="E170">
        <v>35</v>
      </c>
      <c r="F170" t="s">
        <v>27</v>
      </c>
      <c r="G170">
        <v>2</v>
      </c>
      <c r="H170">
        <v>5</v>
      </c>
      <c r="I170" t="s">
        <v>33</v>
      </c>
      <c r="J170" t="str">
        <f>VLOOKUP(I170,CODE_SHEET!$A$2:$G$151,3,FALSE)</f>
        <v>Agaricia</v>
      </c>
      <c r="K170" t="str">
        <f>VLOOKUP(I170,CODE_SHEET!$A$2:$G$151,4,FALSE)</f>
        <v>agaricites</v>
      </c>
      <c r="L170">
        <v>6</v>
      </c>
      <c r="M170">
        <v>4</v>
      </c>
      <c r="N170">
        <f t="shared" si="2"/>
        <v>18.849555921538759</v>
      </c>
    </row>
    <row r="171" spans="1:14">
      <c r="A171">
        <v>2020</v>
      </c>
      <c r="B171" t="s">
        <v>25</v>
      </c>
      <c r="C171">
        <v>28</v>
      </c>
      <c r="D171" t="s">
        <v>55</v>
      </c>
      <c r="E171">
        <v>35</v>
      </c>
      <c r="F171" t="s">
        <v>27</v>
      </c>
      <c r="G171">
        <v>2</v>
      </c>
      <c r="H171">
        <v>5</v>
      </c>
      <c r="I171" t="s">
        <v>33</v>
      </c>
      <c r="J171" t="str">
        <f>VLOOKUP(I171,CODE_SHEET!$A$2:$G$151,3,FALSE)</f>
        <v>Agaricia</v>
      </c>
      <c r="K171" t="str">
        <f>VLOOKUP(I171,CODE_SHEET!$A$2:$G$151,4,FALSE)</f>
        <v>agaricites</v>
      </c>
      <c r="L171">
        <v>2</v>
      </c>
      <c r="M171">
        <v>2</v>
      </c>
      <c r="N171">
        <f t="shared" si="2"/>
        <v>3.1415926535897931</v>
      </c>
    </row>
    <row r="172" spans="1:14">
      <c r="A172">
        <v>2020</v>
      </c>
      <c r="B172" t="s">
        <v>25</v>
      </c>
      <c r="C172">
        <v>29</v>
      </c>
      <c r="D172" t="s">
        <v>50</v>
      </c>
      <c r="E172">
        <v>51</v>
      </c>
      <c r="F172" t="s">
        <v>27</v>
      </c>
      <c r="G172">
        <v>1</v>
      </c>
      <c r="H172">
        <v>2</v>
      </c>
      <c r="I172" t="s">
        <v>28</v>
      </c>
      <c r="J172" t="str">
        <f>VLOOKUP(I172,CODE_SHEET!$A$2:$G$151,3,FALSE)</f>
        <v>Porites</v>
      </c>
      <c r="K172" t="str">
        <f>VLOOKUP(I172,CODE_SHEET!$A$2:$G$151,4,FALSE)</f>
        <v>astreoides</v>
      </c>
      <c r="L172">
        <v>3</v>
      </c>
      <c r="M172">
        <v>2</v>
      </c>
      <c r="N172">
        <f t="shared" si="2"/>
        <v>4.7123889803846897</v>
      </c>
    </row>
    <row r="173" spans="1:14">
      <c r="A173">
        <v>2020</v>
      </c>
      <c r="B173" t="s">
        <v>25</v>
      </c>
      <c r="C173">
        <v>29</v>
      </c>
      <c r="D173" t="s">
        <v>50</v>
      </c>
      <c r="E173">
        <v>51</v>
      </c>
      <c r="F173" t="s">
        <v>27</v>
      </c>
      <c r="G173">
        <v>1</v>
      </c>
      <c r="H173">
        <v>2</v>
      </c>
      <c r="I173" t="s">
        <v>28</v>
      </c>
      <c r="J173" t="str">
        <f>VLOOKUP(I173,CODE_SHEET!$A$2:$G$151,3,FALSE)</f>
        <v>Porites</v>
      </c>
      <c r="K173" t="str">
        <f>VLOOKUP(I173,CODE_SHEET!$A$2:$G$151,4,FALSE)</f>
        <v>astreoides</v>
      </c>
      <c r="L173">
        <v>2.5</v>
      </c>
      <c r="M173">
        <v>2</v>
      </c>
      <c r="N173">
        <f t="shared" si="2"/>
        <v>3.9269908169872414</v>
      </c>
    </row>
    <row r="174" spans="1:14">
      <c r="A174">
        <v>2020</v>
      </c>
      <c r="B174" t="s">
        <v>25</v>
      </c>
      <c r="C174">
        <v>29</v>
      </c>
      <c r="D174" t="s">
        <v>50</v>
      </c>
      <c r="E174">
        <v>51</v>
      </c>
      <c r="F174" t="s">
        <v>27</v>
      </c>
      <c r="G174">
        <v>1</v>
      </c>
      <c r="H174">
        <v>2</v>
      </c>
      <c r="I174" t="s">
        <v>28</v>
      </c>
      <c r="J174" t="str">
        <f>VLOOKUP(I174,CODE_SHEET!$A$2:$G$151,3,FALSE)</f>
        <v>Porites</v>
      </c>
      <c r="K174" t="str">
        <f>VLOOKUP(I174,CODE_SHEET!$A$2:$G$151,4,FALSE)</f>
        <v>astreoides</v>
      </c>
      <c r="L174">
        <v>2</v>
      </c>
      <c r="M174">
        <v>1</v>
      </c>
      <c r="N174">
        <f t="shared" si="2"/>
        <v>1.5707963267948966</v>
      </c>
    </row>
    <row r="175" spans="1:14">
      <c r="A175">
        <v>2020</v>
      </c>
      <c r="B175" t="s">
        <v>25</v>
      </c>
      <c r="C175">
        <v>29</v>
      </c>
      <c r="D175" t="s">
        <v>50</v>
      </c>
      <c r="E175">
        <v>51</v>
      </c>
      <c r="F175" t="s">
        <v>27</v>
      </c>
      <c r="G175">
        <v>1</v>
      </c>
      <c r="H175">
        <v>2</v>
      </c>
      <c r="I175" t="s">
        <v>32</v>
      </c>
      <c r="J175" t="str">
        <f>VLOOKUP(I175,CODE_SHEET!$A$2:$G$151,3,FALSE)</f>
        <v>Porites</v>
      </c>
      <c r="K175" t="str">
        <f>VLOOKUP(I175,CODE_SHEET!$A$2:$G$151,4,FALSE)</f>
        <v>porites</v>
      </c>
      <c r="L175">
        <v>5</v>
      </c>
      <c r="M175">
        <v>4</v>
      </c>
      <c r="N175">
        <f t="shared" si="2"/>
        <v>15.707963267948966</v>
      </c>
    </row>
    <row r="176" spans="1:14">
      <c r="A176">
        <v>2020</v>
      </c>
      <c r="B176" t="s">
        <v>25</v>
      </c>
      <c r="C176">
        <v>29</v>
      </c>
      <c r="D176" t="s">
        <v>50</v>
      </c>
      <c r="E176">
        <v>51</v>
      </c>
      <c r="F176" t="s">
        <v>27</v>
      </c>
      <c r="G176">
        <v>1</v>
      </c>
      <c r="H176">
        <v>2</v>
      </c>
      <c r="I176" t="s">
        <v>31</v>
      </c>
      <c r="J176" t="str">
        <f>VLOOKUP(I176,CODE_SHEET!$A$2:$G$151,3,FALSE)</f>
        <v>Siderastrea</v>
      </c>
      <c r="K176" t="str">
        <f>VLOOKUP(I176,CODE_SHEET!$A$2:$G$151,4,FALSE)</f>
        <v>siderea</v>
      </c>
      <c r="L176">
        <v>4</v>
      </c>
      <c r="M176">
        <v>3</v>
      </c>
      <c r="N176">
        <f t="shared" si="2"/>
        <v>9.4247779607693793</v>
      </c>
    </row>
    <row r="177" spans="1:14">
      <c r="A177">
        <v>2020</v>
      </c>
      <c r="B177" t="s">
        <v>25</v>
      </c>
      <c r="C177">
        <v>29</v>
      </c>
      <c r="D177" t="s">
        <v>50</v>
      </c>
      <c r="E177">
        <v>51</v>
      </c>
      <c r="F177" t="s">
        <v>27</v>
      </c>
      <c r="G177">
        <v>1</v>
      </c>
      <c r="H177">
        <v>3</v>
      </c>
      <c r="I177" t="s">
        <v>28</v>
      </c>
      <c r="J177" t="str">
        <f>VLOOKUP(I177,CODE_SHEET!$A$2:$G$151,3,FALSE)</f>
        <v>Porites</v>
      </c>
      <c r="K177" t="str">
        <f>VLOOKUP(I177,CODE_SHEET!$A$2:$G$151,4,FALSE)</f>
        <v>astreoides</v>
      </c>
      <c r="L177">
        <v>5</v>
      </c>
      <c r="M177">
        <v>4</v>
      </c>
      <c r="N177">
        <f t="shared" si="2"/>
        <v>15.707963267948966</v>
      </c>
    </row>
    <row r="178" spans="1:14">
      <c r="A178">
        <v>2020</v>
      </c>
      <c r="B178" t="s">
        <v>25</v>
      </c>
      <c r="C178">
        <v>29</v>
      </c>
      <c r="D178" t="s">
        <v>50</v>
      </c>
      <c r="E178">
        <v>51</v>
      </c>
      <c r="F178" t="s">
        <v>27</v>
      </c>
      <c r="G178">
        <v>1</v>
      </c>
      <c r="H178">
        <v>3</v>
      </c>
      <c r="I178" t="s">
        <v>28</v>
      </c>
      <c r="J178" t="str">
        <f>VLOOKUP(I178,CODE_SHEET!$A$2:$G$151,3,FALSE)</f>
        <v>Porites</v>
      </c>
      <c r="K178" t="str">
        <f>VLOOKUP(I178,CODE_SHEET!$A$2:$G$151,4,FALSE)</f>
        <v>astreoides</v>
      </c>
      <c r="L178">
        <v>5</v>
      </c>
      <c r="M178">
        <v>6</v>
      </c>
      <c r="N178">
        <f t="shared" si="2"/>
        <v>23.561944901923447</v>
      </c>
    </row>
    <row r="179" spans="1:14">
      <c r="A179">
        <v>2020</v>
      </c>
      <c r="B179" t="s">
        <v>25</v>
      </c>
      <c r="C179">
        <v>29</v>
      </c>
      <c r="D179" t="s">
        <v>50</v>
      </c>
      <c r="E179">
        <v>51</v>
      </c>
      <c r="F179" t="s">
        <v>27</v>
      </c>
      <c r="G179">
        <v>1</v>
      </c>
      <c r="H179">
        <v>3</v>
      </c>
      <c r="I179" t="s">
        <v>28</v>
      </c>
      <c r="J179" t="str">
        <f>VLOOKUP(I179,CODE_SHEET!$A$2:$G$151,3,FALSE)</f>
        <v>Porites</v>
      </c>
      <c r="K179" t="str">
        <f>VLOOKUP(I179,CODE_SHEET!$A$2:$G$151,4,FALSE)</f>
        <v>astreoides</v>
      </c>
      <c r="L179">
        <v>5</v>
      </c>
      <c r="M179">
        <v>4</v>
      </c>
      <c r="N179">
        <f t="shared" si="2"/>
        <v>15.707963267948966</v>
      </c>
    </row>
    <row r="180" spans="1:14">
      <c r="A180">
        <v>2020</v>
      </c>
      <c r="B180" t="s">
        <v>25</v>
      </c>
      <c r="C180">
        <v>29</v>
      </c>
      <c r="D180" t="s">
        <v>50</v>
      </c>
      <c r="E180">
        <v>51</v>
      </c>
      <c r="F180" t="s">
        <v>27</v>
      </c>
      <c r="G180">
        <v>1</v>
      </c>
      <c r="H180">
        <v>3</v>
      </c>
      <c r="I180" t="s">
        <v>36</v>
      </c>
      <c r="J180" t="str">
        <f>VLOOKUP(I180,CODE_SHEET!$A$2:$G$151,3,FALSE)</f>
        <v>Eusmilia</v>
      </c>
      <c r="K180" t="str">
        <f>VLOOKUP(I180,CODE_SHEET!$A$2:$G$151,4,FALSE)</f>
        <v>fastigiata</v>
      </c>
      <c r="L180">
        <v>5</v>
      </c>
      <c r="M180">
        <v>3</v>
      </c>
      <c r="N180">
        <f t="shared" si="2"/>
        <v>11.780972450961723</v>
      </c>
    </row>
    <row r="181" spans="1:14">
      <c r="A181">
        <v>2020</v>
      </c>
      <c r="B181" t="s">
        <v>25</v>
      </c>
      <c r="C181">
        <v>29</v>
      </c>
      <c r="D181" t="s">
        <v>50</v>
      </c>
      <c r="E181">
        <v>51</v>
      </c>
      <c r="F181" t="s">
        <v>27</v>
      </c>
      <c r="G181">
        <v>1</v>
      </c>
      <c r="H181">
        <v>3</v>
      </c>
      <c r="I181" t="s">
        <v>28</v>
      </c>
      <c r="J181" t="str">
        <f>VLOOKUP(I181,CODE_SHEET!$A$2:$G$151,3,FALSE)</f>
        <v>Porites</v>
      </c>
      <c r="K181" t="str">
        <f>VLOOKUP(I181,CODE_SHEET!$A$2:$G$151,4,FALSE)</f>
        <v>astreoides</v>
      </c>
      <c r="L181">
        <v>4</v>
      </c>
      <c r="M181">
        <v>3</v>
      </c>
      <c r="N181">
        <f t="shared" si="2"/>
        <v>9.4247779607693793</v>
      </c>
    </row>
    <row r="182" spans="1:14">
      <c r="A182">
        <v>2020</v>
      </c>
      <c r="B182" t="s">
        <v>25</v>
      </c>
      <c r="C182">
        <v>29</v>
      </c>
      <c r="D182" t="s">
        <v>50</v>
      </c>
      <c r="E182">
        <v>51</v>
      </c>
      <c r="F182" t="s">
        <v>27</v>
      </c>
      <c r="G182">
        <v>1</v>
      </c>
      <c r="H182">
        <v>4</v>
      </c>
      <c r="I182" t="s">
        <v>33</v>
      </c>
      <c r="J182" t="str">
        <f>VLOOKUP(I182,CODE_SHEET!$A$2:$G$151,3,FALSE)</f>
        <v>Agaricia</v>
      </c>
      <c r="K182" t="str">
        <f>VLOOKUP(I182,CODE_SHEET!$A$2:$G$151,4,FALSE)</f>
        <v>agaricites</v>
      </c>
      <c r="L182">
        <v>2</v>
      </c>
      <c r="M182">
        <v>2</v>
      </c>
      <c r="N182">
        <f t="shared" si="2"/>
        <v>3.1415926535897931</v>
      </c>
    </row>
    <row r="183" spans="1:14">
      <c r="A183">
        <v>2020</v>
      </c>
      <c r="B183" t="s">
        <v>25</v>
      </c>
      <c r="C183">
        <v>29</v>
      </c>
      <c r="D183" t="s">
        <v>50</v>
      </c>
      <c r="E183">
        <v>51</v>
      </c>
      <c r="F183" t="s">
        <v>27</v>
      </c>
      <c r="G183">
        <v>1</v>
      </c>
      <c r="H183">
        <v>4</v>
      </c>
      <c r="I183" t="s">
        <v>33</v>
      </c>
      <c r="J183" t="str">
        <f>VLOOKUP(I183,CODE_SHEET!$A$2:$G$151,3,FALSE)</f>
        <v>Agaricia</v>
      </c>
      <c r="K183" t="str">
        <f>VLOOKUP(I183,CODE_SHEET!$A$2:$G$151,4,FALSE)</f>
        <v>agaricites</v>
      </c>
      <c r="L183">
        <v>2</v>
      </c>
      <c r="M183">
        <v>2</v>
      </c>
      <c r="N183">
        <f t="shared" si="2"/>
        <v>3.1415926535897931</v>
      </c>
    </row>
    <row r="184" spans="1:14">
      <c r="A184">
        <v>2020</v>
      </c>
      <c r="B184" t="s">
        <v>25</v>
      </c>
      <c r="C184">
        <v>29</v>
      </c>
      <c r="D184" t="s">
        <v>50</v>
      </c>
      <c r="E184">
        <v>51</v>
      </c>
      <c r="F184" t="s">
        <v>27</v>
      </c>
      <c r="G184">
        <v>1</v>
      </c>
      <c r="H184">
        <v>4</v>
      </c>
      <c r="I184" t="s">
        <v>28</v>
      </c>
      <c r="J184" t="str">
        <f>VLOOKUP(I184,CODE_SHEET!$A$2:$G$151,3,FALSE)</f>
        <v>Porites</v>
      </c>
      <c r="K184" t="str">
        <f>VLOOKUP(I184,CODE_SHEET!$A$2:$G$151,4,FALSE)</f>
        <v>astreoides</v>
      </c>
      <c r="L184">
        <v>3</v>
      </c>
      <c r="M184">
        <v>2</v>
      </c>
      <c r="N184">
        <f t="shared" si="2"/>
        <v>4.7123889803846897</v>
      </c>
    </row>
    <row r="185" spans="1:14">
      <c r="A185">
        <v>2020</v>
      </c>
      <c r="B185" t="s">
        <v>25</v>
      </c>
      <c r="C185">
        <v>29</v>
      </c>
      <c r="D185" t="s">
        <v>50</v>
      </c>
      <c r="E185">
        <v>51</v>
      </c>
      <c r="F185" t="s">
        <v>27</v>
      </c>
      <c r="G185">
        <v>1</v>
      </c>
      <c r="H185">
        <v>5</v>
      </c>
      <c r="I185" t="s">
        <v>33</v>
      </c>
      <c r="J185" t="str">
        <f>VLOOKUP(I185,CODE_SHEET!$A$2:$G$151,3,FALSE)</f>
        <v>Agaricia</v>
      </c>
      <c r="K185" t="str">
        <f>VLOOKUP(I185,CODE_SHEET!$A$2:$G$151,4,FALSE)</f>
        <v>agaricites</v>
      </c>
      <c r="L185">
        <v>2</v>
      </c>
      <c r="M185">
        <v>2</v>
      </c>
      <c r="N185">
        <f t="shared" si="2"/>
        <v>3.1415926535897931</v>
      </c>
    </row>
    <row r="186" spans="1:14">
      <c r="A186">
        <v>2020</v>
      </c>
      <c r="B186" t="s">
        <v>25</v>
      </c>
      <c r="C186">
        <v>29</v>
      </c>
      <c r="D186" t="s">
        <v>50</v>
      </c>
      <c r="E186">
        <v>51</v>
      </c>
      <c r="F186" t="s">
        <v>27</v>
      </c>
      <c r="G186">
        <v>2</v>
      </c>
      <c r="H186">
        <v>2</v>
      </c>
      <c r="I186" t="s">
        <v>33</v>
      </c>
      <c r="J186" t="str">
        <f>VLOOKUP(I186,CODE_SHEET!$A$2:$G$151,3,FALSE)</f>
        <v>Agaricia</v>
      </c>
      <c r="K186" t="str">
        <f>VLOOKUP(I186,CODE_SHEET!$A$2:$G$151,4,FALSE)</f>
        <v>agaricites</v>
      </c>
      <c r="L186">
        <v>3</v>
      </c>
      <c r="M186">
        <v>2</v>
      </c>
      <c r="N186">
        <f t="shared" si="2"/>
        <v>4.7123889803846897</v>
      </c>
    </row>
    <row r="187" spans="1:14">
      <c r="A187">
        <v>2020</v>
      </c>
      <c r="B187" t="s">
        <v>25</v>
      </c>
      <c r="C187">
        <v>29</v>
      </c>
      <c r="D187" t="s">
        <v>50</v>
      </c>
      <c r="E187">
        <v>51</v>
      </c>
      <c r="F187" t="s">
        <v>27</v>
      </c>
      <c r="G187">
        <v>2</v>
      </c>
      <c r="H187">
        <v>3</v>
      </c>
      <c r="I187" t="s">
        <v>33</v>
      </c>
      <c r="J187" t="str">
        <f>VLOOKUP(I187,CODE_SHEET!$A$2:$G$151,3,FALSE)</f>
        <v>Agaricia</v>
      </c>
      <c r="K187" t="str">
        <f>VLOOKUP(I187,CODE_SHEET!$A$2:$G$151,4,FALSE)</f>
        <v>agaricites</v>
      </c>
      <c r="L187">
        <v>3</v>
      </c>
      <c r="M187">
        <v>4</v>
      </c>
      <c r="N187">
        <f t="shared" si="2"/>
        <v>9.4247779607693793</v>
      </c>
    </row>
    <row r="188" spans="1:14">
      <c r="A188">
        <v>2020</v>
      </c>
      <c r="B188" t="s">
        <v>25</v>
      </c>
      <c r="C188">
        <v>29</v>
      </c>
      <c r="D188" t="s">
        <v>50</v>
      </c>
      <c r="E188">
        <v>51</v>
      </c>
      <c r="F188" t="s">
        <v>27</v>
      </c>
      <c r="G188">
        <v>2</v>
      </c>
      <c r="H188">
        <v>3</v>
      </c>
      <c r="I188" t="s">
        <v>33</v>
      </c>
      <c r="J188" t="str">
        <f>VLOOKUP(I188,CODE_SHEET!$A$2:$G$151,3,FALSE)</f>
        <v>Agaricia</v>
      </c>
      <c r="K188" t="str">
        <f>VLOOKUP(I188,CODE_SHEET!$A$2:$G$151,4,FALSE)</f>
        <v>agaricites</v>
      </c>
      <c r="L188">
        <v>7</v>
      </c>
      <c r="M188">
        <v>6</v>
      </c>
      <c r="N188">
        <f t="shared" si="2"/>
        <v>32.986722862692829</v>
      </c>
    </row>
    <row r="189" spans="1:14">
      <c r="A189">
        <v>2020</v>
      </c>
      <c r="B189" t="s">
        <v>25</v>
      </c>
      <c r="C189">
        <v>29</v>
      </c>
      <c r="D189" t="s">
        <v>50</v>
      </c>
      <c r="E189">
        <v>51</v>
      </c>
      <c r="F189" t="s">
        <v>27</v>
      </c>
      <c r="G189">
        <v>2</v>
      </c>
      <c r="H189">
        <v>4</v>
      </c>
      <c r="I189" t="s">
        <v>33</v>
      </c>
      <c r="J189" t="str">
        <f>VLOOKUP(I189,CODE_SHEET!$A$2:$G$151,3,FALSE)</f>
        <v>Agaricia</v>
      </c>
      <c r="K189" t="str">
        <f>VLOOKUP(I189,CODE_SHEET!$A$2:$G$151,4,FALSE)</f>
        <v>agaricites</v>
      </c>
      <c r="L189">
        <v>9</v>
      </c>
      <c r="M189">
        <v>6</v>
      </c>
      <c r="N189">
        <f t="shared" si="2"/>
        <v>42.411500823462205</v>
      </c>
    </row>
    <row r="190" spans="1:14">
      <c r="A190">
        <v>2020</v>
      </c>
      <c r="B190" t="s">
        <v>25</v>
      </c>
      <c r="C190">
        <v>29</v>
      </c>
      <c r="D190" t="s">
        <v>50</v>
      </c>
      <c r="E190">
        <v>51</v>
      </c>
      <c r="F190" t="s">
        <v>27</v>
      </c>
      <c r="G190">
        <v>2</v>
      </c>
      <c r="H190">
        <v>5</v>
      </c>
      <c r="I190" t="s">
        <v>67</v>
      </c>
      <c r="J190" t="str">
        <f>VLOOKUP(I190,CODE_SHEET!$A$2:$G$151,3,FALSE)</f>
        <v>Mycetophellia</v>
      </c>
      <c r="K190" t="str">
        <f>VLOOKUP(I190,CODE_SHEET!$A$2:$G$151,4,FALSE)</f>
        <v>aliciae</v>
      </c>
      <c r="L190">
        <v>6</v>
      </c>
      <c r="M190">
        <v>5</v>
      </c>
      <c r="N190">
        <f t="shared" si="2"/>
        <v>23.561944901923447</v>
      </c>
    </row>
    <row r="191" spans="1:14">
      <c r="A191">
        <v>2020</v>
      </c>
      <c r="B191" t="s">
        <v>25</v>
      </c>
      <c r="C191">
        <v>29</v>
      </c>
      <c r="D191" t="s">
        <v>50</v>
      </c>
      <c r="E191">
        <v>51</v>
      </c>
      <c r="F191" t="s">
        <v>27</v>
      </c>
      <c r="G191">
        <v>2</v>
      </c>
      <c r="H191">
        <v>5</v>
      </c>
      <c r="I191" t="s">
        <v>33</v>
      </c>
      <c r="J191" t="str">
        <f>VLOOKUP(I191,CODE_SHEET!$A$2:$G$151,3,FALSE)</f>
        <v>Agaricia</v>
      </c>
      <c r="K191" t="str">
        <f>VLOOKUP(I191,CODE_SHEET!$A$2:$G$151,4,FALSE)</f>
        <v>agaricites</v>
      </c>
      <c r="L191">
        <v>3</v>
      </c>
      <c r="M191">
        <v>2</v>
      </c>
      <c r="N191">
        <f t="shared" si="2"/>
        <v>4.7123889803846897</v>
      </c>
    </row>
    <row r="192" spans="1:14">
      <c r="A192">
        <v>2020</v>
      </c>
      <c r="B192" t="s">
        <v>25</v>
      </c>
      <c r="C192">
        <v>29</v>
      </c>
      <c r="D192" t="s">
        <v>50</v>
      </c>
      <c r="E192">
        <v>51</v>
      </c>
      <c r="F192" t="s">
        <v>27</v>
      </c>
      <c r="G192">
        <v>2</v>
      </c>
      <c r="H192">
        <v>5</v>
      </c>
      <c r="I192" t="s">
        <v>33</v>
      </c>
      <c r="J192" t="str">
        <f>VLOOKUP(I192,CODE_SHEET!$A$2:$G$151,3,FALSE)</f>
        <v>Agaricia</v>
      </c>
      <c r="K192" t="str">
        <f>VLOOKUP(I192,CODE_SHEET!$A$2:$G$151,4,FALSE)</f>
        <v>agaricites</v>
      </c>
      <c r="L192">
        <v>5</v>
      </c>
      <c r="M192">
        <v>4</v>
      </c>
      <c r="N192">
        <f t="shared" si="2"/>
        <v>15.707963267948966</v>
      </c>
    </row>
    <row r="193" spans="1:14">
      <c r="A193">
        <v>2020</v>
      </c>
      <c r="B193" t="s">
        <v>70</v>
      </c>
      <c r="C193">
        <v>2</v>
      </c>
      <c r="D193" t="s">
        <v>77</v>
      </c>
      <c r="E193">
        <v>29</v>
      </c>
      <c r="F193" t="s">
        <v>27</v>
      </c>
      <c r="G193">
        <v>2</v>
      </c>
      <c r="H193">
        <v>1</v>
      </c>
      <c r="I193" t="s">
        <v>28</v>
      </c>
      <c r="J193" t="str">
        <f>VLOOKUP(I193,CODE_SHEET!$A$2:$G$151,3,FALSE)</f>
        <v>Porites</v>
      </c>
      <c r="K193" t="str">
        <f>VLOOKUP(I193,CODE_SHEET!$A$2:$G$151,4,FALSE)</f>
        <v>astreoides</v>
      </c>
      <c r="L193">
        <v>5</v>
      </c>
      <c r="M193">
        <v>4</v>
      </c>
      <c r="N193">
        <f t="shared" si="2"/>
        <v>15.707963267948966</v>
      </c>
    </row>
    <row r="194" spans="1:14">
      <c r="A194">
        <v>2020</v>
      </c>
      <c r="B194" t="s">
        <v>70</v>
      </c>
      <c r="C194">
        <v>2</v>
      </c>
      <c r="D194" t="s">
        <v>77</v>
      </c>
      <c r="E194">
        <v>29</v>
      </c>
      <c r="F194" t="s">
        <v>27</v>
      </c>
      <c r="G194">
        <v>2</v>
      </c>
      <c r="H194">
        <v>1</v>
      </c>
      <c r="I194" t="s">
        <v>28</v>
      </c>
      <c r="J194" t="str">
        <f>VLOOKUP(I194,CODE_SHEET!$A$2:$G$151,3,FALSE)</f>
        <v>Porites</v>
      </c>
      <c r="K194" t="str">
        <f>VLOOKUP(I194,CODE_SHEET!$A$2:$G$151,4,FALSE)</f>
        <v>astreoides</v>
      </c>
      <c r="L194">
        <v>6</v>
      </c>
      <c r="M194">
        <v>4</v>
      </c>
      <c r="N194">
        <f t="shared" si="2"/>
        <v>18.849555921538759</v>
      </c>
    </row>
    <row r="195" spans="1:14">
      <c r="A195">
        <v>2020</v>
      </c>
      <c r="B195" t="s">
        <v>70</v>
      </c>
      <c r="C195">
        <v>2</v>
      </c>
      <c r="D195" t="s">
        <v>77</v>
      </c>
      <c r="E195">
        <v>29</v>
      </c>
      <c r="F195" t="s">
        <v>27</v>
      </c>
      <c r="G195">
        <v>2</v>
      </c>
      <c r="H195">
        <v>1</v>
      </c>
      <c r="I195" t="s">
        <v>28</v>
      </c>
      <c r="J195" t="str">
        <f>VLOOKUP(I195,CODE_SHEET!$A$2:$G$151,3,FALSE)</f>
        <v>Porites</v>
      </c>
      <c r="K195" t="str">
        <f>VLOOKUP(I195,CODE_SHEET!$A$2:$G$151,4,FALSE)</f>
        <v>astreoides</v>
      </c>
      <c r="L195">
        <v>3</v>
      </c>
      <c r="M195">
        <v>2</v>
      </c>
      <c r="N195">
        <f t="shared" ref="N195:N258" si="3">PI()*(L195/2)*(M195/2)</f>
        <v>4.7123889803846897</v>
      </c>
    </row>
    <row r="196" spans="1:14">
      <c r="A196">
        <v>2020</v>
      </c>
      <c r="B196" t="s">
        <v>70</v>
      </c>
      <c r="C196">
        <v>2</v>
      </c>
      <c r="D196" t="s">
        <v>77</v>
      </c>
      <c r="E196">
        <v>29</v>
      </c>
      <c r="F196" t="s">
        <v>27</v>
      </c>
      <c r="G196">
        <v>2</v>
      </c>
      <c r="H196">
        <v>1</v>
      </c>
      <c r="I196" t="s">
        <v>28</v>
      </c>
      <c r="J196" t="str">
        <f>VLOOKUP(I196,CODE_SHEET!$A$2:$G$151,3,FALSE)</f>
        <v>Porites</v>
      </c>
      <c r="K196" t="str">
        <f>VLOOKUP(I196,CODE_SHEET!$A$2:$G$151,4,FALSE)</f>
        <v>astreoides</v>
      </c>
      <c r="L196">
        <v>5</v>
      </c>
      <c r="M196">
        <v>4</v>
      </c>
      <c r="N196">
        <f t="shared" si="3"/>
        <v>15.707963267948966</v>
      </c>
    </row>
    <row r="197" spans="1:14">
      <c r="A197">
        <v>2020</v>
      </c>
      <c r="B197" t="s">
        <v>70</v>
      </c>
      <c r="C197">
        <v>2</v>
      </c>
      <c r="D197" t="s">
        <v>77</v>
      </c>
      <c r="E197">
        <v>29</v>
      </c>
      <c r="F197" t="s">
        <v>27</v>
      </c>
      <c r="G197">
        <v>2</v>
      </c>
      <c r="H197">
        <v>1</v>
      </c>
      <c r="I197" t="s">
        <v>31</v>
      </c>
      <c r="J197" t="str">
        <f>VLOOKUP(I197,CODE_SHEET!$A$2:$G$151,3,FALSE)</f>
        <v>Siderastrea</v>
      </c>
      <c r="K197" t="str">
        <f>VLOOKUP(I197,CODE_SHEET!$A$2:$G$151,4,FALSE)</f>
        <v>siderea</v>
      </c>
      <c r="L197">
        <v>8</v>
      </c>
      <c r="M197">
        <v>5</v>
      </c>
      <c r="N197">
        <f t="shared" si="3"/>
        <v>31.415926535897931</v>
      </c>
    </row>
    <row r="198" spans="1:14">
      <c r="A198">
        <v>2020</v>
      </c>
      <c r="B198" t="s">
        <v>70</v>
      </c>
      <c r="C198">
        <v>2</v>
      </c>
      <c r="D198" t="s">
        <v>77</v>
      </c>
      <c r="E198">
        <v>29</v>
      </c>
      <c r="F198" t="s">
        <v>27</v>
      </c>
      <c r="G198">
        <v>2</v>
      </c>
      <c r="H198">
        <v>1</v>
      </c>
      <c r="I198" t="s">
        <v>33</v>
      </c>
      <c r="J198" t="str">
        <f>VLOOKUP(I198,CODE_SHEET!$A$2:$G$151,3,FALSE)</f>
        <v>Agaricia</v>
      </c>
      <c r="K198" t="str">
        <f>VLOOKUP(I198,CODE_SHEET!$A$2:$G$151,4,FALSE)</f>
        <v>agaricites</v>
      </c>
      <c r="L198">
        <v>4</v>
      </c>
      <c r="M198">
        <v>3</v>
      </c>
      <c r="N198">
        <f t="shared" si="3"/>
        <v>9.4247779607693793</v>
      </c>
    </row>
    <row r="199" spans="1:14">
      <c r="A199">
        <v>2020</v>
      </c>
      <c r="B199" t="s">
        <v>70</v>
      </c>
      <c r="C199">
        <v>2</v>
      </c>
      <c r="D199" t="s">
        <v>77</v>
      </c>
      <c r="E199">
        <v>29</v>
      </c>
      <c r="F199" t="s">
        <v>27</v>
      </c>
      <c r="G199">
        <v>2</v>
      </c>
      <c r="H199">
        <v>2</v>
      </c>
      <c r="I199" t="s">
        <v>43</v>
      </c>
      <c r="J199" t="str">
        <f>VLOOKUP(I199,CODE_SHEET!$A$2:$G$151,3,FALSE)</f>
        <v>Montastraea</v>
      </c>
      <c r="K199" t="str">
        <f>VLOOKUP(I199,CODE_SHEET!$A$2:$G$151,4,FALSE)</f>
        <v>cavernosa</v>
      </c>
      <c r="L199">
        <v>8</v>
      </c>
      <c r="M199">
        <v>7</v>
      </c>
      <c r="N199">
        <f t="shared" si="3"/>
        <v>43.982297150257104</v>
      </c>
    </row>
    <row r="200" spans="1:14">
      <c r="A200">
        <v>2020</v>
      </c>
      <c r="B200" t="s">
        <v>70</v>
      </c>
      <c r="C200">
        <v>2</v>
      </c>
      <c r="D200" t="s">
        <v>77</v>
      </c>
      <c r="E200">
        <v>29</v>
      </c>
      <c r="F200" t="s">
        <v>27</v>
      </c>
      <c r="G200">
        <v>2</v>
      </c>
      <c r="H200">
        <v>2</v>
      </c>
      <c r="I200" t="s">
        <v>31</v>
      </c>
      <c r="J200" t="str">
        <f>VLOOKUP(I200,CODE_SHEET!$A$2:$G$151,3,FALSE)</f>
        <v>Siderastrea</v>
      </c>
      <c r="K200" t="str">
        <f>VLOOKUP(I200,CODE_SHEET!$A$2:$G$151,4,FALSE)</f>
        <v>siderea</v>
      </c>
      <c r="L200">
        <v>7</v>
      </c>
      <c r="M200">
        <v>6</v>
      </c>
      <c r="N200">
        <f t="shared" si="3"/>
        <v>32.986722862692829</v>
      </c>
    </row>
    <row r="201" spans="1:14">
      <c r="A201">
        <v>2020</v>
      </c>
      <c r="B201" t="s">
        <v>70</v>
      </c>
      <c r="C201">
        <v>2</v>
      </c>
      <c r="D201" t="s">
        <v>77</v>
      </c>
      <c r="E201">
        <v>29</v>
      </c>
      <c r="F201" t="s">
        <v>27</v>
      </c>
      <c r="G201">
        <v>2</v>
      </c>
      <c r="H201">
        <v>2</v>
      </c>
      <c r="I201" t="s">
        <v>28</v>
      </c>
      <c r="J201" t="str">
        <f>VLOOKUP(I201,CODE_SHEET!$A$2:$G$151,3,FALSE)</f>
        <v>Porites</v>
      </c>
      <c r="K201" t="str">
        <f>VLOOKUP(I201,CODE_SHEET!$A$2:$G$151,4,FALSE)</f>
        <v>astreoides</v>
      </c>
      <c r="L201">
        <v>6</v>
      </c>
      <c r="M201">
        <v>4</v>
      </c>
      <c r="N201">
        <f t="shared" si="3"/>
        <v>18.849555921538759</v>
      </c>
    </row>
    <row r="202" spans="1:14">
      <c r="A202">
        <v>2020</v>
      </c>
      <c r="B202" t="s">
        <v>70</v>
      </c>
      <c r="C202">
        <v>2</v>
      </c>
      <c r="D202" t="s">
        <v>77</v>
      </c>
      <c r="E202">
        <v>29</v>
      </c>
      <c r="F202" t="s">
        <v>27</v>
      </c>
      <c r="G202">
        <v>2</v>
      </c>
      <c r="H202">
        <v>2</v>
      </c>
      <c r="I202" t="s">
        <v>28</v>
      </c>
      <c r="J202" t="str">
        <f>VLOOKUP(I202,CODE_SHEET!$A$2:$G$151,3,FALSE)</f>
        <v>Porites</v>
      </c>
      <c r="K202" t="str">
        <f>VLOOKUP(I202,CODE_SHEET!$A$2:$G$151,4,FALSE)</f>
        <v>astreoides</v>
      </c>
      <c r="L202">
        <v>2</v>
      </c>
      <c r="M202">
        <v>1</v>
      </c>
      <c r="N202">
        <f t="shared" si="3"/>
        <v>1.5707963267948966</v>
      </c>
    </row>
    <row r="203" spans="1:14">
      <c r="A203">
        <v>2020</v>
      </c>
      <c r="B203" t="s">
        <v>70</v>
      </c>
      <c r="C203">
        <v>2</v>
      </c>
      <c r="D203" t="s">
        <v>77</v>
      </c>
      <c r="E203">
        <v>29</v>
      </c>
      <c r="F203" t="s">
        <v>27</v>
      </c>
      <c r="G203">
        <v>2</v>
      </c>
      <c r="H203">
        <v>2</v>
      </c>
      <c r="I203" t="s">
        <v>28</v>
      </c>
      <c r="J203" t="str">
        <f>VLOOKUP(I203,CODE_SHEET!$A$2:$G$151,3,FALSE)</f>
        <v>Porites</v>
      </c>
      <c r="K203" t="str">
        <f>VLOOKUP(I203,CODE_SHEET!$A$2:$G$151,4,FALSE)</f>
        <v>astreoides</v>
      </c>
      <c r="L203">
        <v>3</v>
      </c>
      <c r="M203">
        <v>2</v>
      </c>
      <c r="N203">
        <f t="shared" si="3"/>
        <v>4.7123889803846897</v>
      </c>
    </row>
    <row r="204" spans="1:14">
      <c r="A204">
        <v>2020</v>
      </c>
      <c r="B204" t="s">
        <v>70</v>
      </c>
      <c r="C204">
        <v>2</v>
      </c>
      <c r="D204" t="s">
        <v>77</v>
      </c>
      <c r="E204">
        <v>29</v>
      </c>
      <c r="F204" t="s">
        <v>27</v>
      </c>
      <c r="G204">
        <v>2</v>
      </c>
      <c r="H204">
        <v>2</v>
      </c>
      <c r="I204" t="s">
        <v>28</v>
      </c>
      <c r="J204" t="str">
        <f>VLOOKUP(I204,CODE_SHEET!$A$2:$G$151,3,FALSE)</f>
        <v>Porites</v>
      </c>
      <c r="K204" t="str">
        <f>VLOOKUP(I204,CODE_SHEET!$A$2:$G$151,4,FALSE)</f>
        <v>astreoides</v>
      </c>
      <c r="L204">
        <v>2</v>
      </c>
      <c r="M204">
        <v>1</v>
      </c>
      <c r="N204">
        <f t="shared" si="3"/>
        <v>1.5707963267948966</v>
      </c>
    </row>
    <row r="205" spans="1:14">
      <c r="A205">
        <v>2020</v>
      </c>
      <c r="B205" t="s">
        <v>70</v>
      </c>
      <c r="C205">
        <v>2</v>
      </c>
      <c r="D205" t="s">
        <v>77</v>
      </c>
      <c r="E205">
        <v>29</v>
      </c>
      <c r="F205" t="s">
        <v>27</v>
      </c>
      <c r="G205">
        <v>2</v>
      </c>
      <c r="H205">
        <v>3</v>
      </c>
      <c r="I205" t="s">
        <v>43</v>
      </c>
      <c r="J205" t="str">
        <f>VLOOKUP(I205,CODE_SHEET!$A$2:$G$151,3,FALSE)</f>
        <v>Montastraea</v>
      </c>
      <c r="K205" t="str">
        <f>VLOOKUP(I205,CODE_SHEET!$A$2:$G$151,4,FALSE)</f>
        <v>cavernosa</v>
      </c>
      <c r="L205">
        <v>5</v>
      </c>
      <c r="M205">
        <v>5</v>
      </c>
      <c r="N205">
        <f t="shared" si="3"/>
        <v>19.634954084936208</v>
      </c>
    </row>
    <row r="206" spans="1:14">
      <c r="A206">
        <v>2020</v>
      </c>
      <c r="B206" t="s">
        <v>70</v>
      </c>
      <c r="C206">
        <v>2</v>
      </c>
      <c r="D206" t="s">
        <v>77</v>
      </c>
      <c r="E206">
        <v>29</v>
      </c>
      <c r="F206" t="s">
        <v>27</v>
      </c>
      <c r="G206">
        <v>2</v>
      </c>
      <c r="H206">
        <v>3</v>
      </c>
      <c r="I206" t="s">
        <v>28</v>
      </c>
      <c r="J206" t="str">
        <f>VLOOKUP(I206,CODE_SHEET!$A$2:$G$151,3,FALSE)</f>
        <v>Porites</v>
      </c>
      <c r="K206" t="str">
        <f>VLOOKUP(I206,CODE_SHEET!$A$2:$G$151,4,FALSE)</f>
        <v>astreoides</v>
      </c>
      <c r="L206">
        <v>4</v>
      </c>
      <c r="M206">
        <v>3</v>
      </c>
      <c r="N206">
        <f t="shared" si="3"/>
        <v>9.4247779607693793</v>
      </c>
    </row>
    <row r="207" spans="1:14">
      <c r="A207">
        <v>2020</v>
      </c>
      <c r="B207" t="s">
        <v>70</v>
      </c>
      <c r="C207">
        <v>2</v>
      </c>
      <c r="D207" t="s">
        <v>77</v>
      </c>
      <c r="E207">
        <v>29</v>
      </c>
      <c r="F207" t="s">
        <v>27</v>
      </c>
      <c r="G207">
        <v>2</v>
      </c>
      <c r="H207">
        <v>3</v>
      </c>
      <c r="I207" t="s">
        <v>33</v>
      </c>
      <c r="J207" t="str">
        <f>VLOOKUP(I207,CODE_SHEET!$A$2:$G$151,3,FALSE)</f>
        <v>Agaricia</v>
      </c>
      <c r="K207" t="str">
        <f>VLOOKUP(I207,CODE_SHEET!$A$2:$G$151,4,FALSE)</f>
        <v>agaricites</v>
      </c>
      <c r="L207">
        <v>5</v>
      </c>
      <c r="M207">
        <v>4</v>
      </c>
      <c r="N207">
        <f t="shared" si="3"/>
        <v>15.707963267948966</v>
      </c>
    </row>
    <row r="208" spans="1:14">
      <c r="A208">
        <v>2020</v>
      </c>
      <c r="B208" t="s">
        <v>70</v>
      </c>
      <c r="C208">
        <v>2</v>
      </c>
      <c r="D208" t="s">
        <v>77</v>
      </c>
      <c r="E208">
        <v>29</v>
      </c>
      <c r="F208" t="s">
        <v>27</v>
      </c>
      <c r="G208">
        <v>2</v>
      </c>
      <c r="H208">
        <v>3</v>
      </c>
      <c r="I208" t="s">
        <v>28</v>
      </c>
      <c r="J208" t="str">
        <f>VLOOKUP(I208,CODE_SHEET!$A$2:$G$151,3,FALSE)</f>
        <v>Porites</v>
      </c>
      <c r="K208" t="str">
        <f>VLOOKUP(I208,CODE_SHEET!$A$2:$G$151,4,FALSE)</f>
        <v>astreoides</v>
      </c>
      <c r="L208">
        <v>4</v>
      </c>
      <c r="M208">
        <v>3</v>
      </c>
      <c r="N208">
        <f t="shared" si="3"/>
        <v>9.4247779607693793</v>
      </c>
    </row>
    <row r="209" spans="1:14">
      <c r="A209">
        <v>2020</v>
      </c>
      <c r="B209" t="s">
        <v>70</v>
      </c>
      <c r="C209">
        <v>2</v>
      </c>
      <c r="D209" t="s">
        <v>77</v>
      </c>
      <c r="E209">
        <v>29</v>
      </c>
      <c r="F209" t="s">
        <v>27</v>
      </c>
      <c r="G209">
        <v>2</v>
      </c>
      <c r="H209">
        <v>3</v>
      </c>
      <c r="I209" t="s">
        <v>28</v>
      </c>
      <c r="J209" t="str">
        <f>VLOOKUP(I209,CODE_SHEET!$A$2:$G$151,3,FALSE)</f>
        <v>Porites</v>
      </c>
      <c r="K209" t="str">
        <f>VLOOKUP(I209,CODE_SHEET!$A$2:$G$151,4,FALSE)</f>
        <v>astreoides</v>
      </c>
      <c r="L209">
        <v>1</v>
      </c>
      <c r="M209">
        <v>1</v>
      </c>
      <c r="N209">
        <f t="shared" si="3"/>
        <v>0.78539816339744828</v>
      </c>
    </row>
    <row r="210" spans="1:14">
      <c r="A210">
        <v>2020</v>
      </c>
      <c r="B210" t="s">
        <v>70</v>
      </c>
      <c r="C210">
        <v>2</v>
      </c>
      <c r="D210" t="s">
        <v>77</v>
      </c>
      <c r="E210">
        <v>29</v>
      </c>
      <c r="F210" t="s">
        <v>27</v>
      </c>
      <c r="G210">
        <v>2</v>
      </c>
      <c r="H210">
        <v>3</v>
      </c>
      <c r="I210" t="s">
        <v>33</v>
      </c>
      <c r="J210" t="str">
        <f>VLOOKUP(I210,CODE_SHEET!$A$2:$G$151,3,FALSE)</f>
        <v>Agaricia</v>
      </c>
      <c r="K210" t="str">
        <f>VLOOKUP(I210,CODE_SHEET!$A$2:$G$151,4,FALSE)</f>
        <v>agaricites</v>
      </c>
      <c r="L210">
        <v>1</v>
      </c>
      <c r="M210">
        <v>1</v>
      </c>
      <c r="N210">
        <f t="shared" si="3"/>
        <v>0.78539816339744828</v>
      </c>
    </row>
    <row r="211" spans="1:14">
      <c r="A211">
        <v>2020</v>
      </c>
      <c r="B211" t="s">
        <v>70</v>
      </c>
      <c r="C211">
        <v>2</v>
      </c>
      <c r="D211" t="s">
        <v>77</v>
      </c>
      <c r="E211">
        <v>29</v>
      </c>
      <c r="F211" t="s">
        <v>27</v>
      </c>
      <c r="G211">
        <v>2</v>
      </c>
      <c r="H211">
        <v>3</v>
      </c>
      <c r="I211" t="s">
        <v>28</v>
      </c>
      <c r="J211" t="str">
        <f>VLOOKUP(I211,CODE_SHEET!$A$2:$G$151,3,FALSE)</f>
        <v>Porites</v>
      </c>
      <c r="K211" t="str">
        <f>VLOOKUP(I211,CODE_SHEET!$A$2:$G$151,4,FALSE)</f>
        <v>astreoides</v>
      </c>
      <c r="L211">
        <v>7</v>
      </c>
      <c r="M211">
        <v>6</v>
      </c>
      <c r="N211">
        <f t="shared" si="3"/>
        <v>32.986722862692829</v>
      </c>
    </row>
    <row r="212" spans="1:14">
      <c r="A212">
        <v>2020</v>
      </c>
      <c r="B212" t="s">
        <v>70</v>
      </c>
      <c r="C212">
        <v>2</v>
      </c>
      <c r="D212" t="s">
        <v>77</v>
      </c>
      <c r="E212">
        <v>29</v>
      </c>
      <c r="F212" t="s">
        <v>27</v>
      </c>
      <c r="G212">
        <v>2</v>
      </c>
      <c r="H212">
        <v>4</v>
      </c>
      <c r="I212" t="s">
        <v>33</v>
      </c>
      <c r="J212" t="str">
        <f>VLOOKUP(I212,CODE_SHEET!$A$2:$G$151,3,FALSE)</f>
        <v>Agaricia</v>
      </c>
      <c r="K212" t="str">
        <f>VLOOKUP(I212,CODE_SHEET!$A$2:$G$151,4,FALSE)</f>
        <v>agaricites</v>
      </c>
      <c r="L212">
        <v>6</v>
      </c>
      <c r="M212">
        <v>5</v>
      </c>
      <c r="N212">
        <f t="shared" si="3"/>
        <v>23.561944901923447</v>
      </c>
    </row>
    <row r="213" spans="1:14">
      <c r="A213">
        <v>2020</v>
      </c>
      <c r="B213" t="s">
        <v>70</v>
      </c>
      <c r="C213">
        <v>2</v>
      </c>
      <c r="D213" t="s">
        <v>77</v>
      </c>
      <c r="E213">
        <v>29</v>
      </c>
      <c r="F213" t="s">
        <v>27</v>
      </c>
      <c r="G213">
        <v>2</v>
      </c>
      <c r="H213">
        <v>4</v>
      </c>
      <c r="I213" t="s">
        <v>28</v>
      </c>
      <c r="J213" t="str">
        <f>VLOOKUP(I213,CODE_SHEET!$A$2:$G$151,3,FALSE)</f>
        <v>Porites</v>
      </c>
      <c r="K213" t="str">
        <f>VLOOKUP(I213,CODE_SHEET!$A$2:$G$151,4,FALSE)</f>
        <v>astreoides</v>
      </c>
      <c r="L213">
        <v>3</v>
      </c>
      <c r="M213">
        <v>3</v>
      </c>
      <c r="N213">
        <f t="shared" si="3"/>
        <v>7.0685834705770345</v>
      </c>
    </row>
    <row r="214" spans="1:14">
      <c r="A214">
        <v>2020</v>
      </c>
      <c r="B214" t="s">
        <v>70</v>
      </c>
      <c r="C214">
        <v>2</v>
      </c>
      <c r="D214" t="s">
        <v>77</v>
      </c>
      <c r="E214">
        <v>29</v>
      </c>
      <c r="F214" t="s">
        <v>27</v>
      </c>
      <c r="G214">
        <v>2</v>
      </c>
      <c r="H214">
        <v>4</v>
      </c>
      <c r="I214" t="s">
        <v>31</v>
      </c>
      <c r="J214" t="str">
        <f>VLOOKUP(I214,CODE_SHEET!$A$2:$G$151,3,FALSE)</f>
        <v>Siderastrea</v>
      </c>
      <c r="K214" t="str">
        <f>VLOOKUP(I214,CODE_SHEET!$A$2:$G$151,4,FALSE)</f>
        <v>siderea</v>
      </c>
      <c r="L214">
        <v>8</v>
      </c>
      <c r="M214">
        <v>6</v>
      </c>
      <c r="N214">
        <f t="shared" si="3"/>
        <v>37.699111843077517</v>
      </c>
    </row>
    <row r="215" spans="1:14">
      <c r="A215">
        <v>2020</v>
      </c>
      <c r="B215" t="s">
        <v>70</v>
      </c>
      <c r="C215">
        <v>2</v>
      </c>
      <c r="D215" t="s">
        <v>77</v>
      </c>
      <c r="E215">
        <v>29</v>
      </c>
      <c r="F215" t="s">
        <v>27</v>
      </c>
      <c r="G215">
        <v>2</v>
      </c>
      <c r="H215">
        <v>5</v>
      </c>
      <c r="I215" t="s">
        <v>28</v>
      </c>
      <c r="J215" t="str">
        <f>VLOOKUP(I215,CODE_SHEET!$A$2:$G$151,3,FALSE)</f>
        <v>Porites</v>
      </c>
      <c r="K215" t="str">
        <f>VLOOKUP(I215,CODE_SHEET!$A$2:$G$151,4,FALSE)</f>
        <v>astreoides</v>
      </c>
      <c r="L215">
        <v>3</v>
      </c>
      <c r="M215">
        <v>2</v>
      </c>
      <c r="N215">
        <f t="shared" si="3"/>
        <v>4.7123889803846897</v>
      </c>
    </row>
    <row r="216" spans="1:14">
      <c r="A216">
        <v>2020</v>
      </c>
      <c r="B216" t="s">
        <v>70</v>
      </c>
      <c r="C216">
        <v>2</v>
      </c>
      <c r="D216" t="s">
        <v>77</v>
      </c>
      <c r="E216">
        <v>29</v>
      </c>
      <c r="F216" t="s">
        <v>27</v>
      </c>
      <c r="G216">
        <v>2</v>
      </c>
      <c r="H216">
        <v>5</v>
      </c>
      <c r="I216" t="s">
        <v>28</v>
      </c>
      <c r="J216" t="str">
        <f>VLOOKUP(I216,CODE_SHEET!$A$2:$G$151,3,FALSE)</f>
        <v>Porites</v>
      </c>
      <c r="K216" t="str">
        <f>VLOOKUP(I216,CODE_SHEET!$A$2:$G$151,4,FALSE)</f>
        <v>astreoides</v>
      </c>
      <c r="L216">
        <v>2</v>
      </c>
      <c r="M216">
        <v>2</v>
      </c>
      <c r="N216">
        <f t="shared" si="3"/>
        <v>3.1415926535897931</v>
      </c>
    </row>
    <row r="217" spans="1:14">
      <c r="A217">
        <v>2020</v>
      </c>
      <c r="B217" t="s">
        <v>70</v>
      </c>
      <c r="C217">
        <v>2</v>
      </c>
      <c r="D217" t="s">
        <v>77</v>
      </c>
      <c r="E217">
        <v>29</v>
      </c>
      <c r="F217" t="s">
        <v>27</v>
      </c>
      <c r="G217">
        <v>2</v>
      </c>
      <c r="H217">
        <v>5</v>
      </c>
      <c r="I217" t="s">
        <v>28</v>
      </c>
      <c r="J217" t="str">
        <f>VLOOKUP(I217,CODE_SHEET!$A$2:$G$151,3,FALSE)</f>
        <v>Porites</v>
      </c>
      <c r="K217" t="str">
        <f>VLOOKUP(I217,CODE_SHEET!$A$2:$G$151,4,FALSE)</f>
        <v>astreoides</v>
      </c>
      <c r="L217">
        <v>7</v>
      </c>
      <c r="M217">
        <v>4</v>
      </c>
      <c r="N217">
        <f t="shared" si="3"/>
        <v>21.991148575128552</v>
      </c>
    </row>
    <row r="218" spans="1:14">
      <c r="A218">
        <v>2020</v>
      </c>
      <c r="B218" t="s">
        <v>70</v>
      </c>
      <c r="C218">
        <v>2</v>
      </c>
      <c r="D218" t="s">
        <v>78</v>
      </c>
      <c r="E218">
        <v>36</v>
      </c>
      <c r="F218" t="s">
        <v>27</v>
      </c>
      <c r="G218">
        <v>1</v>
      </c>
      <c r="H218">
        <v>3</v>
      </c>
      <c r="I218" t="s">
        <v>33</v>
      </c>
      <c r="J218" t="str">
        <f>VLOOKUP(I218,CODE_SHEET!$A$2:$G$151,3,FALSE)</f>
        <v>Agaricia</v>
      </c>
      <c r="K218" t="str">
        <f>VLOOKUP(I218,CODE_SHEET!$A$2:$G$151,4,FALSE)</f>
        <v>agaricites</v>
      </c>
      <c r="L218">
        <v>1</v>
      </c>
      <c r="M218">
        <v>1</v>
      </c>
      <c r="N218">
        <f t="shared" si="3"/>
        <v>0.78539816339744828</v>
      </c>
    </row>
    <row r="219" spans="1:14">
      <c r="A219">
        <v>2020</v>
      </c>
      <c r="B219" t="s">
        <v>70</v>
      </c>
      <c r="C219">
        <v>2</v>
      </c>
      <c r="D219" t="s">
        <v>78</v>
      </c>
      <c r="E219">
        <v>36</v>
      </c>
      <c r="F219" t="s">
        <v>27</v>
      </c>
      <c r="G219">
        <v>1</v>
      </c>
      <c r="H219">
        <v>3</v>
      </c>
      <c r="I219" t="s">
        <v>28</v>
      </c>
      <c r="J219" t="str">
        <f>VLOOKUP(I219,CODE_SHEET!$A$2:$G$151,3,FALSE)</f>
        <v>Porites</v>
      </c>
      <c r="K219" t="str">
        <f>VLOOKUP(I219,CODE_SHEET!$A$2:$G$151,4,FALSE)</f>
        <v>astreoides</v>
      </c>
      <c r="L219">
        <v>1</v>
      </c>
      <c r="M219">
        <v>1</v>
      </c>
      <c r="N219">
        <f t="shared" si="3"/>
        <v>0.78539816339744828</v>
      </c>
    </row>
    <row r="220" spans="1:14">
      <c r="A220">
        <v>2020</v>
      </c>
      <c r="B220" t="s">
        <v>70</v>
      </c>
      <c r="C220">
        <v>2</v>
      </c>
      <c r="D220" t="s">
        <v>78</v>
      </c>
      <c r="E220">
        <v>36</v>
      </c>
      <c r="F220" t="s">
        <v>27</v>
      </c>
      <c r="G220">
        <v>1</v>
      </c>
      <c r="H220">
        <v>3</v>
      </c>
      <c r="I220" t="s">
        <v>33</v>
      </c>
      <c r="J220" t="str">
        <f>VLOOKUP(I220,CODE_SHEET!$A$2:$G$151,3,FALSE)</f>
        <v>Agaricia</v>
      </c>
      <c r="K220" t="str">
        <f>VLOOKUP(I220,CODE_SHEET!$A$2:$G$151,4,FALSE)</f>
        <v>agaricites</v>
      </c>
      <c r="L220">
        <v>7</v>
      </c>
      <c r="M220">
        <v>6</v>
      </c>
      <c r="N220">
        <f t="shared" si="3"/>
        <v>32.986722862692829</v>
      </c>
    </row>
    <row r="221" spans="1:14">
      <c r="A221">
        <v>2020</v>
      </c>
      <c r="B221" t="s">
        <v>70</v>
      </c>
      <c r="C221">
        <v>2</v>
      </c>
      <c r="D221" t="s">
        <v>78</v>
      </c>
      <c r="E221">
        <v>36</v>
      </c>
      <c r="F221" t="s">
        <v>27</v>
      </c>
      <c r="G221">
        <v>1</v>
      </c>
      <c r="H221">
        <v>3</v>
      </c>
      <c r="I221" t="s">
        <v>33</v>
      </c>
      <c r="J221" t="str">
        <f>VLOOKUP(I221,CODE_SHEET!$A$2:$G$151,3,FALSE)</f>
        <v>Agaricia</v>
      </c>
      <c r="K221" t="str">
        <f>VLOOKUP(I221,CODE_SHEET!$A$2:$G$151,4,FALSE)</f>
        <v>agaricites</v>
      </c>
      <c r="L221">
        <v>4</v>
      </c>
      <c r="M221">
        <v>3</v>
      </c>
      <c r="N221">
        <f t="shared" si="3"/>
        <v>9.4247779607693793</v>
      </c>
    </row>
    <row r="222" spans="1:14">
      <c r="A222">
        <v>2020</v>
      </c>
      <c r="B222" t="s">
        <v>70</v>
      </c>
      <c r="C222">
        <v>2</v>
      </c>
      <c r="D222" t="s">
        <v>78</v>
      </c>
      <c r="E222">
        <v>36</v>
      </c>
      <c r="F222" t="s">
        <v>27</v>
      </c>
      <c r="G222">
        <v>1</v>
      </c>
      <c r="H222">
        <v>3</v>
      </c>
      <c r="I222" t="s">
        <v>33</v>
      </c>
      <c r="J222" t="str">
        <f>VLOOKUP(I222,CODE_SHEET!$A$2:$G$151,3,FALSE)</f>
        <v>Agaricia</v>
      </c>
      <c r="K222" t="str">
        <f>VLOOKUP(I222,CODE_SHEET!$A$2:$G$151,4,FALSE)</f>
        <v>agaricites</v>
      </c>
      <c r="L222">
        <v>3</v>
      </c>
      <c r="M222">
        <v>2</v>
      </c>
      <c r="N222">
        <f t="shared" si="3"/>
        <v>4.7123889803846897</v>
      </c>
    </row>
    <row r="223" spans="1:14">
      <c r="A223">
        <v>2020</v>
      </c>
      <c r="B223" t="s">
        <v>70</v>
      </c>
      <c r="C223">
        <v>2</v>
      </c>
      <c r="D223" t="s">
        <v>78</v>
      </c>
      <c r="E223">
        <v>36</v>
      </c>
      <c r="F223" t="s">
        <v>27</v>
      </c>
      <c r="G223">
        <v>1</v>
      </c>
      <c r="H223">
        <v>4</v>
      </c>
      <c r="I223" t="s">
        <v>28</v>
      </c>
      <c r="J223" t="str">
        <f>VLOOKUP(I223,CODE_SHEET!$A$2:$G$151,3,FALSE)</f>
        <v>Porites</v>
      </c>
      <c r="K223" t="str">
        <f>VLOOKUP(I223,CODE_SHEET!$A$2:$G$151,4,FALSE)</f>
        <v>astreoides</v>
      </c>
      <c r="L223">
        <v>9</v>
      </c>
      <c r="M223">
        <v>8</v>
      </c>
      <c r="N223">
        <f t="shared" si="3"/>
        <v>56.548667764616276</v>
      </c>
    </row>
    <row r="224" spans="1:14">
      <c r="A224">
        <v>2020</v>
      </c>
      <c r="B224" t="s">
        <v>70</v>
      </c>
      <c r="C224">
        <v>2</v>
      </c>
      <c r="D224" t="s">
        <v>78</v>
      </c>
      <c r="E224">
        <v>36</v>
      </c>
      <c r="F224" t="s">
        <v>27</v>
      </c>
      <c r="G224">
        <v>1</v>
      </c>
      <c r="H224">
        <v>4</v>
      </c>
      <c r="I224" t="s">
        <v>64</v>
      </c>
      <c r="J224" t="str">
        <f>VLOOKUP(I224,CODE_SHEET!$A$2:$G$151,3,FALSE)</f>
        <v>Colpophyllia</v>
      </c>
      <c r="K224" t="str">
        <f>VLOOKUP(I224,CODE_SHEET!$A$2:$G$151,4,FALSE)</f>
        <v>natans</v>
      </c>
      <c r="L224">
        <v>1</v>
      </c>
      <c r="M224">
        <v>1</v>
      </c>
      <c r="N224">
        <f t="shared" si="3"/>
        <v>0.78539816339744828</v>
      </c>
    </row>
    <row r="225" spans="1:14">
      <c r="A225">
        <v>2020</v>
      </c>
      <c r="B225" t="s">
        <v>70</v>
      </c>
      <c r="C225">
        <v>2</v>
      </c>
      <c r="D225" t="s">
        <v>78</v>
      </c>
      <c r="E225">
        <v>36</v>
      </c>
      <c r="F225" t="s">
        <v>27</v>
      </c>
      <c r="G225">
        <v>1</v>
      </c>
      <c r="H225">
        <v>4</v>
      </c>
      <c r="I225" t="s">
        <v>33</v>
      </c>
      <c r="J225" t="str">
        <f>VLOOKUP(I225,CODE_SHEET!$A$2:$G$151,3,FALSE)</f>
        <v>Agaricia</v>
      </c>
      <c r="K225" t="str">
        <f>VLOOKUP(I225,CODE_SHEET!$A$2:$G$151,4,FALSE)</f>
        <v>agaricites</v>
      </c>
      <c r="L225">
        <v>7</v>
      </c>
      <c r="M225">
        <v>6</v>
      </c>
      <c r="N225">
        <f t="shared" si="3"/>
        <v>32.986722862692829</v>
      </c>
    </row>
    <row r="226" spans="1:14">
      <c r="A226">
        <v>2020</v>
      </c>
      <c r="B226" t="s">
        <v>70</v>
      </c>
      <c r="C226">
        <v>2</v>
      </c>
      <c r="D226" t="s">
        <v>78</v>
      </c>
      <c r="E226">
        <v>36</v>
      </c>
      <c r="F226" t="s">
        <v>27</v>
      </c>
      <c r="G226">
        <v>1</v>
      </c>
      <c r="H226">
        <v>4</v>
      </c>
      <c r="I226" t="s">
        <v>32</v>
      </c>
      <c r="J226" t="str">
        <f>VLOOKUP(I226,CODE_SHEET!$A$2:$G$151,3,FALSE)</f>
        <v>Porites</v>
      </c>
      <c r="K226" t="str">
        <f>VLOOKUP(I226,CODE_SHEET!$A$2:$G$151,4,FALSE)</f>
        <v>porites</v>
      </c>
      <c r="L226">
        <v>6</v>
      </c>
      <c r="M226">
        <v>4</v>
      </c>
      <c r="N226">
        <f t="shared" si="3"/>
        <v>18.849555921538759</v>
      </c>
    </row>
    <row r="227" spans="1:14">
      <c r="A227">
        <v>2020</v>
      </c>
      <c r="B227" t="s">
        <v>70</v>
      </c>
      <c r="C227">
        <v>2</v>
      </c>
      <c r="D227" t="s">
        <v>78</v>
      </c>
      <c r="E227">
        <v>36</v>
      </c>
      <c r="F227" t="s">
        <v>27</v>
      </c>
      <c r="G227">
        <v>1</v>
      </c>
      <c r="H227">
        <v>5</v>
      </c>
      <c r="I227" t="s">
        <v>28</v>
      </c>
      <c r="J227" t="str">
        <f>VLOOKUP(I227,CODE_SHEET!$A$2:$G$151,3,FALSE)</f>
        <v>Porites</v>
      </c>
      <c r="K227" t="str">
        <f>VLOOKUP(I227,CODE_SHEET!$A$2:$G$151,4,FALSE)</f>
        <v>astreoides</v>
      </c>
      <c r="L227">
        <v>1</v>
      </c>
      <c r="M227">
        <v>1</v>
      </c>
      <c r="N227">
        <f t="shared" si="3"/>
        <v>0.78539816339744828</v>
      </c>
    </row>
    <row r="228" spans="1:14">
      <c r="A228">
        <v>2020</v>
      </c>
      <c r="B228" t="s">
        <v>70</v>
      </c>
      <c r="C228">
        <v>2</v>
      </c>
      <c r="D228" t="s">
        <v>78</v>
      </c>
      <c r="E228">
        <v>36</v>
      </c>
      <c r="F228" t="s">
        <v>27</v>
      </c>
      <c r="G228">
        <v>1</v>
      </c>
      <c r="H228">
        <v>5</v>
      </c>
      <c r="I228" t="s">
        <v>33</v>
      </c>
      <c r="J228" t="str">
        <f>VLOOKUP(I228,CODE_SHEET!$A$2:$G$151,3,FALSE)</f>
        <v>Agaricia</v>
      </c>
      <c r="K228" t="str">
        <f>VLOOKUP(I228,CODE_SHEET!$A$2:$G$151,4,FALSE)</f>
        <v>agaricites</v>
      </c>
      <c r="L228">
        <v>5</v>
      </c>
      <c r="M228">
        <v>4</v>
      </c>
      <c r="N228">
        <f t="shared" si="3"/>
        <v>15.707963267948966</v>
      </c>
    </row>
    <row r="229" spans="1:14">
      <c r="A229">
        <v>2020</v>
      </c>
      <c r="B229" t="s">
        <v>70</v>
      </c>
      <c r="C229">
        <v>2</v>
      </c>
      <c r="D229" t="s">
        <v>78</v>
      </c>
      <c r="E229">
        <v>39</v>
      </c>
      <c r="F229" t="s">
        <v>27</v>
      </c>
      <c r="G229">
        <v>2</v>
      </c>
      <c r="H229">
        <v>1</v>
      </c>
      <c r="I229" t="s">
        <v>32</v>
      </c>
      <c r="J229" t="str">
        <f>VLOOKUP(I229,CODE_SHEET!$A$2:$G$151,3,FALSE)</f>
        <v>Porites</v>
      </c>
      <c r="K229" t="str">
        <f>VLOOKUP(I229,CODE_SHEET!$A$2:$G$151,4,FALSE)</f>
        <v>porites</v>
      </c>
      <c r="L229">
        <v>3</v>
      </c>
      <c r="M229">
        <v>2</v>
      </c>
      <c r="N229">
        <f t="shared" si="3"/>
        <v>4.7123889803846897</v>
      </c>
    </row>
    <row r="230" spans="1:14">
      <c r="A230">
        <v>2020</v>
      </c>
      <c r="B230" t="s">
        <v>70</v>
      </c>
      <c r="C230">
        <v>2</v>
      </c>
      <c r="D230" t="s">
        <v>78</v>
      </c>
      <c r="E230">
        <v>39</v>
      </c>
      <c r="F230" t="s">
        <v>27</v>
      </c>
      <c r="G230">
        <v>2</v>
      </c>
      <c r="H230">
        <v>1</v>
      </c>
      <c r="I230" t="s">
        <v>33</v>
      </c>
      <c r="J230" t="str">
        <f>VLOOKUP(I230,CODE_SHEET!$A$2:$G$151,3,FALSE)</f>
        <v>Agaricia</v>
      </c>
      <c r="K230" t="str">
        <f>VLOOKUP(I230,CODE_SHEET!$A$2:$G$151,4,FALSE)</f>
        <v>agaricites</v>
      </c>
      <c r="L230">
        <v>1</v>
      </c>
      <c r="M230">
        <v>1</v>
      </c>
      <c r="N230">
        <f t="shared" si="3"/>
        <v>0.78539816339744828</v>
      </c>
    </row>
    <row r="231" spans="1:14">
      <c r="A231">
        <v>2020</v>
      </c>
      <c r="B231" t="s">
        <v>70</v>
      </c>
      <c r="C231">
        <v>2</v>
      </c>
      <c r="D231" t="s">
        <v>78</v>
      </c>
      <c r="E231">
        <v>39</v>
      </c>
      <c r="F231" t="s">
        <v>27</v>
      </c>
      <c r="G231">
        <v>2</v>
      </c>
      <c r="H231">
        <v>2</v>
      </c>
      <c r="I231" t="s">
        <v>33</v>
      </c>
      <c r="J231" t="str">
        <f>VLOOKUP(I231,CODE_SHEET!$A$2:$G$151,3,FALSE)</f>
        <v>Agaricia</v>
      </c>
      <c r="K231" t="str">
        <f>VLOOKUP(I231,CODE_SHEET!$A$2:$G$151,4,FALSE)</f>
        <v>agaricites</v>
      </c>
      <c r="L231">
        <v>9</v>
      </c>
      <c r="M231">
        <v>8</v>
      </c>
      <c r="N231">
        <f t="shared" si="3"/>
        <v>56.548667764616276</v>
      </c>
    </row>
    <row r="232" spans="1:14">
      <c r="A232">
        <v>2020</v>
      </c>
      <c r="B232" t="s">
        <v>70</v>
      </c>
      <c r="C232">
        <v>2</v>
      </c>
      <c r="D232" t="s">
        <v>78</v>
      </c>
      <c r="E232">
        <v>39</v>
      </c>
      <c r="F232" t="s">
        <v>27</v>
      </c>
      <c r="G232">
        <v>2</v>
      </c>
      <c r="H232">
        <v>3</v>
      </c>
      <c r="I232" t="s">
        <v>28</v>
      </c>
      <c r="J232" t="str">
        <f>VLOOKUP(I232,CODE_SHEET!$A$2:$G$151,3,FALSE)</f>
        <v>Porites</v>
      </c>
      <c r="K232" t="str">
        <f>VLOOKUP(I232,CODE_SHEET!$A$2:$G$151,4,FALSE)</f>
        <v>astreoides</v>
      </c>
      <c r="L232">
        <v>5</v>
      </c>
      <c r="M232">
        <v>3</v>
      </c>
      <c r="N232">
        <f t="shared" si="3"/>
        <v>11.780972450961723</v>
      </c>
    </row>
    <row r="233" spans="1:14">
      <c r="A233">
        <v>2020</v>
      </c>
      <c r="B233" t="s">
        <v>70</v>
      </c>
      <c r="C233">
        <v>2</v>
      </c>
      <c r="D233" t="s">
        <v>78</v>
      </c>
      <c r="E233">
        <v>39</v>
      </c>
      <c r="F233" t="s">
        <v>27</v>
      </c>
      <c r="G233">
        <v>2</v>
      </c>
      <c r="H233">
        <v>4</v>
      </c>
      <c r="I233" t="s">
        <v>33</v>
      </c>
      <c r="J233" t="str">
        <f>VLOOKUP(I233,CODE_SHEET!$A$2:$G$151,3,FALSE)</f>
        <v>Agaricia</v>
      </c>
      <c r="K233" t="str">
        <f>VLOOKUP(I233,CODE_SHEET!$A$2:$G$151,4,FALSE)</f>
        <v>agaricites</v>
      </c>
      <c r="L233">
        <v>4</v>
      </c>
      <c r="M233">
        <v>2</v>
      </c>
      <c r="N233">
        <f t="shared" si="3"/>
        <v>6.2831853071795862</v>
      </c>
    </row>
    <row r="234" spans="1:14">
      <c r="A234">
        <v>2020</v>
      </c>
      <c r="B234" t="s">
        <v>70</v>
      </c>
      <c r="C234">
        <v>2</v>
      </c>
      <c r="D234" t="s">
        <v>78</v>
      </c>
      <c r="E234">
        <v>39</v>
      </c>
      <c r="F234" t="s">
        <v>27</v>
      </c>
      <c r="G234">
        <v>2</v>
      </c>
      <c r="H234">
        <v>4</v>
      </c>
      <c r="I234" t="s">
        <v>114</v>
      </c>
      <c r="J234" t="str">
        <f>VLOOKUP(I234,CODE_SHEET!$A$2:$G$151,3,FALSE)</f>
        <v>Scolymia</v>
      </c>
      <c r="K234" t="str">
        <f>VLOOKUP(I234,CODE_SHEET!$A$2:$G$151,4,FALSE)</f>
        <v>cubensis</v>
      </c>
      <c r="L234">
        <v>1</v>
      </c>
      <c r="M234">
        <v>1</v>
      </c>
      <c r="N234">
        <f t="shared" si="3"/>
        <v>0.78539816339744828</v>
      </c>
    </row>
    <row r="235" spans="1:14">
      <c r="A235">
        <v>2020</v>
      </c>
      <c r="B235" t="s">
        <v>70</v>
      </c>
      <c r="C235">
        <v>2</v>
      </c>
      <c r="D235" t="s">
        <v>78</v>
      </c>
      <c r="E235">
        <v>39</v>
      </c>
      <c r="F235" t="s">
        <v>27</v>
      </c>
      <c r="G235">
        <v>2</v>
      </c>
      <c r="H235">
        <v>4</v>
      </c>
      <c r="I235" t="s">
        <v>114</v>
      </c>
      <c r="J235" t="str">
        <f>VLOOKUP(I235,CODE_SHEET!$A$2:$G$151,3,FALSE)</f>
        <v>Scolymia</v>
      </c>
      <c r="K235" t="str">
        <f>VLOOKUP(I235,CODE_SHEET!$A$2:$G$151,4,FALSE)</f>
        <v>cubensis</v>
      </c>
      <c r="L235">
        <v>2</v>
      </c>
      <c r="M235">
        <v>2</v>
      </c>
      <c r="N235">
        <f t="shared" si="3"/>
        <v>3.1415926535897931</v>
      </c>
    </row>
    <row r="236" spans="1:14">
      <c r="A236">
        <v>2020</v>
      </c>
      <c r="B236" t="s">
        <v>70</v>
      </c>
      <c r="C236">
        <v>2</v>
      </c>
      <c r="D236" t="s">
        <v>78</v>
      </c>
      <c r="E236">
        <v>39</v>
      </c>
      <c r="F236" t="s">
        <v>27</v>
      </c>
      <c r="G236">
        <v>2</v>
      </c>
      <c r="H236">
        <v>4</v>
      </c>
      <c r="I236" t="s">
        <v>114</v>
      </c>
      <c r="J236" t="str">
        <f>VLOOKUP(I236,CODE_SHEET!$A$2:$G$151,3,FALSE)</f>
        <v>Scolymia</v>
      </c>
      <c r="K236" t="str">
        <f>VLOOKUP(I236,CODE_SHEET!$A$2:$G$151,4,FALSE)</f>
        <v>cubensis</v>
      </c>
      <c r="L236">
        <v>2</v>
      </c>
      <c r="M236">
        <v>2</v>
      </c>
      <c r="N236">
        <f t="shared" si="3"/>
        <v>3.1415926535897931</v>
      </c>
    </row>
    <row r="237" spans="1:14">
      <c r="A237">
        <v>2020</v>
      </c>
      <c r="B237" t="s">
        <v>70</v>
      </c>
      <c r="C237">
        <v>2</v>
      </c>
      <c r="D237" t="s">
        <v>78</v>
      </c>
      <c r="E237">
        <v>39</v>
      </c>
      <c r="F237" t="s">
        <v>27</v>
      </c>
      <c r="G237">
        <v>2</v>
      </c>
      <c r="H237">
        <v>4</v>
      </c>
      <c r="I237" t="s">
        <v>114</v>
      </c>
      <c r="J237" t="str">
        <f>VLOOKUP(I237,CODE_SHEET!$A$2:$G$151,3,FALSE)</f>
        <v>Scolymia</v>
      </c>
      <c r="K237" t="str">
        <f>VLOOKUP(I237,CODE_SHEET!$A$2:$G$151,4,FALSE)</f>
        <v>cubensis</v>
      </c>
      <c r="L237">
        <v>2</v>
      </c>
      <c r="M237">
        <v>2</v>
      </c>
      <c r="N237">
        <f t="shared" si="3"/>
        <v>3.1415926535897931</v>
      </c>
    </row>
    <row r="238" spans="1:14">
      <c r="A238">
        <v>2020</v>
      </c>
      <c r="B238" t="s">
        <v>70</v>
      </c>
      <c r="C238">
        <v>2</v>
      </c>
      <c r="D238" t="s">
        <v>78</v>
      </c>
      <c r="E238">
        <v>39</v>
      </c>
      <c r="F238" t="s">
        <v>27</v>
      </c>
      <c r="G238">
        <v>2</v>
      </c>
      <c r="H238">
        <v>5</v>
      </c>
      <c r="I238" t="s">
        <v>44</v>
      </c>
      <c r="J238" t="str">
        <f>VLOOKUP(I238,CODE_SHEET!$A$2:$G$151,3,FALSE)</f>
        <v>Madracis</v>
      </c>
      <c r="K238" t="str">
        <f>VLOOKUP(I238,CODE_SHEET!$A$2:$G$151,4,FALSE)</f>
        <v>decactis</v>
      </c>
      <c r="L238">
        <v>1</v>
      </c>
      <c r="M238">
        <v>1</v>
      </c>
      <c r="N238">
        <f t="shared" si="3"/>
        <v>0.78539816339744828</v>
      </c>
    </row>
    <row r="239" spans="1:14">
      <c r="A239">
        <v>2020</v>
      </c>
      <c r="B239" t="s">
        <v>70</v>
      </c>
      <c r="C239">
        <v>2</v>
      </c>
      <c r="D239" t="s">
        <v>78</v>
      </c>
      <c r="E239">
        <v>39</v>
      </c>
      <c r="F239" t="s">
        <v>27</v>
      </c>
      <c r="G239">
        <v>2</v>
      </c>
      <c r="H239">
        <v>5</v>
      </c>
      <c r="I239" t="s">
        <v>44</v>
      </c>
      <c r="J239" t="str">
        <f>VLOOKUP(I239,CODE_SHEET!$A$2:$G$151,3,FALSE)</f>
        <v>Madracis</v>
      </c>
      <c r="K239" t="str">
        <f>VLOOKUP(I239,CODE_SHEET!$A$2:$G$151,4,FALSE)</f>
        <v>decactis</v>
      </c>
      <c r="L239">
        <v>1</v>
      </c>
      <c r="M239">
        <v>1</v>
      </c>
      <c r="N239">
        <f t="shared" si="3"/>
        <v>0.78539816339744828</v>
      </c>
    </row>
    <row r="240" spans="1:14">
      <c r="A240">
        <v>2020</v>
      </c>
      <c r="B240" t="s">
        <v>70</v>
      </c>
      <c r="C240">
        <v>2</v>
      </c>
      <c r="D240" t="s">
        <v>78</v>
      </c>
      <c r="E240">
        <v>39</v>
      </c>
      <c r="F240" t="s">
        <v>27</v>
      </c>
      <c r="G240">
        <v>2</v>
      </c>
      <c r="H240">
        <v>5</v>
      </c>
      <c r="I240" t="s">
        <v>44</v>
      </c>
      <c r="J240" t="str">
        <f>VLOOKUP(I240,CODE_SHEET!$A$2:$G$151,3,FALSE)</f>
        <v>Madracis</v>
      </c>
      <c r="K240" t="str">
        <f>VLOOKUP(I240,CODE_SHEET!$A$2:$G$151,4,FALSE)</f>
        <v>decactis</v>
      </c>
      <c r="L240">
        <v>1</v>
      </c>
      <c r="M240">
        <v>1</v>
      </c>
      <c r="N240">
        <f t="shared" si="3"/>
        <v>0.78539816339744828</v>
      </c>
    </row>
    <row r="241" spans="1:14">
      <c r="A241">
        <v>2020</v>
      </c>
      <c r="B241" t="s">
        <v>70</v>
      </c>
      <c r="C241">
        <v>2</v>
      </c>
      <c r="D241" t="s">
        <v>78</v>
      </c>
      <c r="E241">
        <v>39</v>
      </c>
      <c r="F241" t="s">
        <v>27</v>
      </c>
      <c r="G241">
        <v>2</v>
      </c>
      <c r="H241">
        <v>5</v>
      </c>
      <c r="I241" t="s">
        <v>44</v>
      </c>
      <c r="J241" t="str">
        <f>VLOOKUP(I241,CODE_SHEET!$A$2:$G$151,3,FALSE)</f>
        <v>Madracis</v>
      </c>
      <c r="K241" t="str">
        <f>VLOOKUP(I241,CODE_SHEET!$A$2:$G$151,4,FALSE)</f>
        <v>decactis</v>
      </c>
      <c r="L241">
        <v>1</v>
      </c>
      <c r="M241">
        <v>1</v>
      </c>
      <c r="N241">
        <f t="shared" si="3"/>
        <v>0.78539816339744828</v>
      </c>
    </row>
    <row r="242" spans="1:14">
      <c r="A242">
        <v>2020</v>
      </c>
      <c r="B242" t="s">
        <v>70</v>
      </c>
      <c r="C242">
        <v>2</v>
      </c>
      <c r="D242" t="s">
        <v>78</v>
      </c>
      <c r="E242">
        <v>39</v>
      </c>
      <c r="F242" t="s">
        <v>27</v>
      </c>
      <c r="G242">
        <v>2</v>
      </c>
      <c r="H242">
        <v>5</v>
      </c>
      <c r="I242" t="s">
        <v>33</v>
      </c>
      <c r="J242" t="str">
        <f>VLOOKUP(I242,CODE_SHEET!$A$2:$G$151,3,FALSE)</f>
        <v>Agaricia</v>
      </c>
      <c r="K242" t="str">
        <f>VLOOKUP(I242,CODE_SHEET!$A$2:$G$151,4,FALSE)</f>
        <v>agaricites</v>
      </c>
      <c r="L242">
        <v>6</v>
      </c>
      <c r="M242">
        <v>4</v>
      </c>
      <c r="N242">
        <f t="shared" si="3"/>
        <v>18.849555921538759</v>
      </c>
    </row>
    <row r="243" spans="1:14">
      <c r="A243">
        <v>2020</v>
      </c>
      <c r="B243" t="s">
        <v>70</v>
      </c>
      <c r="C243">
        <v>2</v>
      </c>
      <c r="D243" t="s">
        <v>78</v>
      </c>
      <c r="E243">
        <v>39</v>
      </c>
      <c r="F243" t="s">
        <v>27</v>
      </c>
      <c r="G243">
        <v>2</v>
      </c>
      <c r="H243">
        <v>5</v>
      </c>
      <c r="I243" t="s">
        <v>28</v>
      </c>
      <c r="J243" t="str">
        <f>VLOOKUP(I243,CODE_SHEET!$A$2:$G$151,3,FALSE)</f>
        <v>Porites</v>
      </c>
      <c r="K243" t="str">
        <f>VLOOKUP(I243,CODE_SHEET!$A$2:$G$151,4,FALSE)</f>
        <v>astreoides</v>
      </c>
      <c r="L243">
        <v>2</v>
      </c>
      <c r="M243">
        <v>2</v>
      </c>
      <c r="N243">
        <f t="shared" si="3"/>
        <v>3.1415926535897931</v>
      </c>
    </row>
    <row r="244" spans="1:14">
      <c r="A244">
        <v>2020</v>
      </c>
      <c r="B244" t="s">
        <v>70</v>
      </c>
      <c r="C244">
        <v>2</v>
      </c>
      <c r="D244" t="s">
        <v>78</v>
      </c>
      <c r="E244">
        <v>39</v>
      </c>
      <c r="F244" t="s">
        <v>27</v>
      </c>
      <c r="G244">
        <v>2</v>
      </c>
      <c r="H244">
        <v>5</v>
      </c>
      <c r="I244" t="s">
        <v>33</v>
      </c>
      <c r="J244" t="str">
        <f>VLOOKUP(I244,CODE_SHEET!$A$2:$G$151,3,FALSE)</f>
        <v>Agaricia</v>
      </c>
      <c r="K244" t="str">
        <f>VLOOKUP(I244,CODE_SHEET!$A$2:$G$151,4,FALSE)</f>
        <v>agaricites</v>
      </c>
      <c r="L244">
        <v>7</v>
      </c>
      <c r="M244">
        <v>5</v>
      </c>
      <c r="N244">
        <f t="shared" si="3"/>
        <v>27.488935718910689</v>
      </c>
    </row>
    <row r="245" spans="1:14">
      <c r="A245">
        <v>2020</v>
      </c>
      <c r="B245" t="s">
        <v>70</v>
      </c>
      <c r="C245">
        <v>2</v>
      </c>
      <c r="D245" t="s">
        <v>79</v>
      </c>
      <c r="E245">
        <v>44</v>
      </c>
      <c r="F245" t="s">
        <v>27</v>
      </c>
      <c r="G245">
        <v>1</v>
      </c>
      <c r="H245">
        <v>1</v>
      </c>
      <c r="I245" t="s">
        <v>32</v>
      </c>
      <c r="J245" t="str">
        <f>VLOOKUP(I245,CODE_SHEET!$A$2:$G$151,3,FALSE)</f>
        <v>Porites</v>
      </c>
      <c r="K245" t="str">
        <f>VLOOKUP(I245,CODE_SHEET!$A$2:$G$151,4,FALSE)</f>
        <v>porites</v>
      </c>
      <c r="L245">
        <v>8</v>
      </c>
      <c r="M245">
        <v>7</v>
      </c>
      <c r="N245">
        <f t="shared" si="3"/>
        <v>43.982297150257104</v>
      </c>
    </row>
    <row r="246" spans="1:14">
      <c r="A246">
        <v>2020</v>
      </c>
      <c r="B246" t="s">
        <v>70</v>
      </c>
      <c r="C246">
        <v>2</v>
      </c>
      <c r="D246" t="s">
        <v>79</v>
      </c>
      <c r="E246">
        <v>44</v>
      </c>
      <c r="F246" t="s">
        <v>27</v>
      </c>
      <c r="G246">
        <v>1</v>
      </c>
      <c r="H246">
        <v>1</v>
      </c>
      <c r="I246" t="s">
        <v>33</v>
      </c>
      <c r="J246" t="str">
        <f>VLOOKUP(I246,CODE_SHEET!$A$2:$G$151,3,FALSE)</f>
        <v>Agaricia</v>
      </c>
      <c r="K246" t="str">
        <f>VLOOKUP(I246,CODE_SHEET!$A$2:$G$151,4,FALSE)</f>
        <v>agaricites</v>
      </c>
      <c r="L246">
        <v>7</v>
      </c>
      <c r="M246">
        <v>6</v>
      </c>
      <c r="N246">
        <f t="shared" si="3"/>
        <v>32.986722862692829</v>
      </c>
    </row>
    <row r="247" spans="1:14">
      <c r="A247">
        <v>2020</v>
      </c>
      <c r="B247" t="s">
        <v>70</v>
      </c>
      <c r="C247">
        <v>2</v>
      </c>
      <c r="D247" t="s">
        <v>79</v>
      </c>
      <c r="E247">
        <v>44</v>
      </c>
      <c r="F247" t="s">
        <v>27</v>
      </c>
      <c r="G247">
        <v>1</v>
      </c>
      <c r="H247">
        <v>1</v>
      </c>
      <c r="I247" t="s">
        <v>33</v>
      </c>
      <c r="J247" t="str">
        <f>VLOOKUP(I247,CODE_SHEET!$A$2:$G$151,3,FALSE)</f>
        <v>Agaricia</v>
      </c>
      <c r="K247" t="str">
        <f>VLOOKUP(I247,CODE_SHEET!$A$2:$G$151,4,FALSE)</f>
        <v>agaricites</v>
      </c>
      <c r="L247">
        <v>6</v>
      </c>
      <c r="M247">
        <v>3</v>
      </c>
      <c r="N247">
        <f t="shared" si="3"/>
        <v>14.137166941154069</v>
      </c>
    </row>
    <row r="248" spans="1:14">
      <c r="A248">
        <v>2020</v>
      </c>
      <c r="B248" t="s">
        <v>70</v>
      </c>
      <c r="C248">
        <v>2</v>
      </c>
      <c r="D248" t="s">
        <v>79</v>
      </c>
      <c r="E248">
        <v>44</v>
      </c>
      <c r="F248" t="s">
        <v>27</v>
      </c>
      <c r="G248">
        <v>1</v>
      </c>
      <c r="H248">
        <v>2</v>
      </c>
      <c r="I248" t="s">
        <v>33</v>
      </c>
      <c r="J248" t="str">
        <f>VLOOKUP(I248,CODE_SHEET!$A$2:$G$151,3,FALSE)</f>
        <v>Agaricia</v>
      </c>
      <c r="K248" t="str">
        <f>VLOOKUP(I248,CODE_SHEET!$A$2:$G$151,4,FALSE)</f>
        <v>agaricites</v>
      </c>
      <c r="L248">
        <v>8</v>
      </c>
      <c r="M248">
        <v>6</v>
      </c>
      <c r="N248">
        <f t="shared" si="3"/>
        <v>37.699111843077517</v>
      </c>
    </row>
    <row r="249" spans="1:14">
      <c r="A249">
        <v>2020</v>
      </c>
      <c r="B249" t="s">
        <v>70</v>
      </c>
      <c r="C249">
        <v>2</v>
      </c>
      <c r="D249" t="s">
        <v>79</v>
      </c>
      <c r="E249">
        <v>44</v>
      </c>
      <c r="F249" t="s">
        <v>27</v>
      </c>
      <c r="G249">
        <v>1</v>
      </c>
      <c r="H249">
        <v>2</v>
      </c>
      <c r="I249" t="s">
        <v>33</v>
      </c>
      <c r="J249" t="str">
        <f>VLOOKUP(I249,CODE_SHEET!$A$2:$G$151,3,FALSE)</f>
        <v>Agaricia</v>
      </c>
      <c r="K249" t="str">
        <f>VLOOKUP(I249,CODE_SHEET!$A$2:$G$151,4,FALSE)</f>
        <v>agaricites</v>
      </c>
      <c r="L249">
        <v>3</v>
      </c>
      <c r="M249">
        <v>1</v>
      </c>
      <c r="N249">
        <f t="shared" si="3"/>
        <v>2.3561944901923448</v>
      </c>
    </row>
    <row r="250" spans="1:14">
      <c r="A250">
        <v>2020</v>
      </c>
      <c r="B250" t="s">
        <v>70</v>
      </c>
      <c r="C250">
        <v>2</v>
      </c>
      <c r="D250" t="s">
        <v>79</v>
      </c>
      <c r="E250">
        <v>44</v>
      </c>
      <c r="F250" t="s">
        <v>27</v>
      </c>
      <c r="G250">
        <v>1</v>
      </c>
      <c r="H250">
        <v>2</v>
      </c>
      <c r="I250" t="s">
        <v>32</v>
      </c>
      <c r="J250" t="str">
        <f>VLOOKUP(I250,CODE_SHEET!$A$2:$G$151,3,FALSE)</f>
        <v>Porites</v>
      </c>
      <c r="K250" t="str">
        <f>VLOOKUP(I250,CODE_SHEET!$A$2:$G$151,4,FALSE)</f>
        <v>porites</v>
      </c>
      <c r="L250">
        <v>6</v>
      </c>
      <c r="M250">
        <v>2</v>
      </c>
      <c r="N250">
        <f t="shared" si="3"/>
        <v>9.4247779607693793</v>
      </c>
    </row>
    <row r="251" spans="1:14">
      <c r="A251">
        <v>2020</v>
      </c>
      <c r="B251" t="s">
        <v>70</v>
      </c>
      <c r="C251">
        <v>2</v>
      </c>
      <c r="D251" t="s">
        <v>79</v>
      </c>
      <c r="E251">
        <v>44</v>
      </c>
      <c r="F251" t="s">
        <v>27</v>
      </c>
      <c r="G251">
        <v>1</v>
      </c>
      <c r="H251">
        <v>3</v>
      </c>
      <c r="I251" t="s">
        <v>28</v>
      </c>
      <c r="J251" t="str">
        <f>VLOOKUP(I251,CODE_SHEET!$A$2:$G$151,3,FALSE)</f>
        <v>Porites</v>
      </c>
      <c r="K251" t="str">
        <f>VLOOKUP(I251,CODE_SHEET!$A$2:$G$151,4,FALSE)</f>
        <v>astreoides</v>
      </c>
      <c r="L251">
        <v>6</v>
      </c>
      <c r="M251">
        <v>4</v>
      </c>
      <c r="N251">
        <f t="shared" si="3"/>
        <v>18.849555921538759</v>
      </c>
    </row>
    <row r="252" spans="1:14">
      <c r="A252">
        <v>2020</v>
      </c>
      <c r="B252" t="s">
        <v>70</v>
      </c>
      <c r="C252">
        <v>2</v>
      </c>
      <c r="D252" t="s">
        <v>79</v>
      </c>
      <c r="E252">
        <v>44</v>
      </c>
      <c r="F252" t="s">
        <v>27</v>
      </c>
      <c r="G252">
        <v>1</v>
      </c>
      <c r="H252">
        <v>3</v>
      </c>
      <c r="I252" t="s">
        <v>33</v>
      </c>
      <c r="J252" t="str">
        <f>VLOOKUP(I252,CODE_SHEET!$A$2:$G$151,3,FALSE)</f>
        <v>Agaricia</v>
      </c>
      <c r="K252" t="str">
        <f>VLOOKUP(I252,CODE_SHEET!$A$2:$G$151,4,FALSE)</f>
        <v>agaricites</v>
      </c>
      <c r="L252">
        <v>6</v>
      </c>
      <c r="M252">
        <v>6</v>
      </c>
      <c r="N252">
        <f t="shared" si="3"/>
        <v>28.274333882308138</v>
      </c>
    </row>
    <row r="253" spans="1:14">
      <c r="A253">
        <v>2020</v>
      </c>
      <c r="B253" t="s">
        <v>70</v>
      </c>
      <c r="C253">
        <v>2</v>
      </c>
      <c r="D253" t="s">
        <v>79</v>
      </c>
      <c r="E253">
        <v>44</v>
      </c>
      <c r="F253" t="s">
        <v>27</v>
      </c>
      <c r="G253">
        <v>1</v>
      </c>
      <c r="H253">
        <v>3</v>
      </c>
      <c r="I253" t="s">
        <v>28</v>
      </c>
      <c r="J253" t="str">
        <f>VLOOKUP(I253,CODE_SHEET!$A$2:$G$151,3,FALSE)</f>
        <v>Porites</v>
      </c>
      <c r="K253" t="str">
        <f>VLOOKUP(I253,CODE_SHEET!$A$2:$G$151,4,FALSE)</f>
        <v>astreoides</v>
      </c>
      <c r="L253">
        <v>3</v>
      </c>
      <c r="M253">
        <v>3</v>
      </c>
      <c r="N253">
        <f t="shared" si="3"/>
        <v>7.0685834705770345</v>
      </c>
    </row>
    <row r="254" spans="1:14">
      <c r="A254">
        <v>2020</v>
      </c>
      <c r="B254" t="s">
        <v>70</v>
      </c>
      <c r="C254">
        <v>2</v>
      </c>
      <c r="D254" t="s">
        <v>79</v>
      </c>
      <c r="E254">
        <v>44</v>
      </c>
      <c r="F254" t="s">
        <v>27</v>
      </c>
      <c r="G254">
        <v>1</v>
      </c>
      <c r="H254">
        <v>3</v>
      </c>
      <c r="I254" t="s">
        <v>28</v>
      </c>
      <c r="J254" t="str">
        <f>VLOOKUP(I254,CODE_SHEET!$A$2:$G$151,3,FALSE)</f>
        <v>Porites</v>
      </c>
      <c r="K254" t="str">
        <f>VLOOKUP(I254,CODE_SHEET!$A$2:$G$151,4,FALSE)</f>
        <v>astreoides</v>
      </c>
      <c r="L254">
        <v>2</v>
      </c>
      <c r="M254">
        <v>1</v>
      </c>
      <c r="N254">
        <f t="shared" si="3"/>
        <v>1.5707963267948966</v>
      </c>
    </row>
    <row r="255" spans="1:14">
      <c r="A255">
        <v>2020</v>
      </c>
      <c r="B255" t="s">
        <v>70</v>
      </c>
      <c r="C255">
        <v>2</v>
      </c>
      <c r="D255" t="s">
        <v>79</v>
      </c>
      <c r="E255">
        <v>44</v>
      </c>
      <c r="F255" t="s">
        <v>27</v>
      </c>
      <c r="G255">
        <v>1</v>
      </c>
      <c r="H255">
        <v>4</v>
      </c>
      <c r="I255" t="s">
        <v>28</v>
      </c>
      <c r="J255" t="str">
        <f>VLOOKUP(I255,CODE_SHEET!$A$2:$G$151,3,FALSE)</f>
        <v>Porites</v>
      </c>
      <c r="K255" t="str">
        <f>VLOOKUP(I255,CODE_SHEET!$A$2:$G$151,4,FALSE)</f>
        <v>astreoides</v>
      </c>
      <c r="L255">
        <v>2.5</v>
      </c>
      <c r="M255">
        <v>1</v>
      </c>
      <c r="N255">
        <f t="shared" si="3"/>
        <v>1.9634954084936207</v>
      </c>
    </row>
    <row r="256" spans="1:14">
      <c r="A256">
        <v>2020</v>
      </c>
      <c r="B256" t="s">
        <v>70</v>
      </c>
      <c r="C256">
        <v>2</v>
      </c>
      <c r="D256" t="s">
        <v>79</v>
      </c>
      <c r="E256">
        <v>44</v>
      </c>
      <c r="F256" t="s">
        <v>27</v>
      </c>
      <c r="G256">
        <v>1</v>
      </c>
      <c r="H256">
        <v>4</v>
      </c>
      <c r="I256" t="s">
        <v>33</v>
      </c>
      <c r="J256" t="str">
        <f>VLOOKUP(I256,CODE_SHEET!$A$2:$G$151,3,FALSE)</f>
        <v>Agaricia</v>
      </c>
      <c r="K256" t="str">
        <f>VLOOKUP(I256,CODE_SHEET!$A$2:$G$151,4,FALSE)</f>
        <v>agaricites</v>
      </c>
      <c r="L256">
        <v>2</v>
      </c>
      <c r="M256">
        <v>1</v>
      </c>
      <c r="N256">
        <f t="shared" si="3"/>
        <v>1.5707963267948966</v>
      </c>
    </row>
    <row r="257" spans="1:14">
      <c r="A257">
        <v>2020</v>
      </c>
      <c r="B257" t="s">
        <v>70</v>
      </c>
      <c r="C257">
        <v>2</v>
      </c>
      <c r="D257" t="s">
        <v>79</v>
      </c>
      <c r="E257">
        <v>44</v>
      </c>
      <c r="F257" t="s">
        <v>27</v>
      </c>
      <c r="G257">
        <v>1</v>
      </c>
      <c r="H257">
        <v>4</v>
      </c>
      <c r="I257" t="s">
        <v>28</v>
      </c>
      <c r="J257" t="str">
        <f>VLOOKUP(I257,CODE_SHEET!$A$2:$G$151,3,FALSE)</f>
        <v>Porites</v>
      </c>
      <c r="K257" t="str">
        <f>VLOOKUP(I257,CODE_SHEET!$A$2:$G$151,4,FALSE)</f>
        <v>astreoides</v>
      </c>
      <c r="L257">
        <v>4</v>
      </c>
      <c r="M257">
        <v>3</v>
      </c>
      <c r="N257">
        <f t="shared" si="3"/>
        <v>9.4247779607693793</v>
      </c>
    </row>
    <row r="258" spans="1:14">
      <c r="A258">
        <v>2020</v>
      </c>
      <c r="B258" t="s">
        <v>70</v>
      </c>
      <c r="C258">
        <v>2</v>
      </c>
      <c r="D258" t="s">
        <v>79</v>
      </c>
      <c r="E258">
        <v>44</v>
      </c>
      <c r="F258" t="s">
        <v>27</v>
      </c>
      <c r="G258">
        <v>1</v>
      </c>
      <c r="H258">
        <v>4</v>
      </c>
      <c r="I258" t="s">
        <v>28</v>
      </c>
      <c r="J258" t="str">
        <f>VLOOKUP(I258,CODE_SHEET!$A$2:$G$151,3,FALSE)</f>
        <v>Porites</v>
      </c>
      <c r="K258" t="str">
        <f>VLOOKUP(I258,CODE_SHEET!$A$2:$G$151,4,FALSE)</f>
        <v>astreoides</v>
      </c>
      <c r="L258">
        <v>3</v>
      </c>
      <c r="M258">
        <v>2</v>
      </c>
      <c r="N258">
        <f t="shared" si="3"/>
        <v>4.7123889803846897</v>
      </c>
    </row>
    <row r="259" spans="1:14">
      <c r="A259">
        <v>2020</v>
      </c>
      <c r="B259" t="s">
        <v>70</v>
      </c>
      <c r="C259">
        <v>2</v>
      </c>
      <c r="D259" t="s">
        <v>79</v>
      </c>
      <c r="E259">
        <v>44</v>
      </c>
      <c r="F259" t="s">
        <v>27</v>
      </c>
      <c r="G259">
        <v>1</v>
      </c>
      <c r="H259">
        <v>5</v>
      </c>
      <c r="I259" t="s">
        <v>28</v>
      </c>
      <c r="J259" t="str">
        <f>VLOOKUP(I259,CODE_SHEET!$A$2:$G$151,3,FALSE)</f>
        <v>Porites</v>
      </c>
      <c r="K259" t="str">
        <f>VLOOKUP(I259,CODE_SHEET!$A$2:$G$151,4,FALSE)</f>
        <v>astreoides</v>
      </c>
      <c r="L259">
        <v>1</v>
      </c>
      <c r="M259">
        <v>1</v>
      </c>
      <c r="N259">
        <f t="shared" ref="N259:N341" si="4">PI()*(L259/2)*(M259/2)</f>
        <v>0.78539816339744828</v>
      </c>
    </row>
    <row r="260" spans="1:14">
      <c r="A260">
        <v>2020</v>
      </c>
      <c r="B260" t="s">
        <v>70</v>
      </c>
      <c r="C260">
        <v>2</v>
      </c>
      <c r="D260" t="s">
        <v>79</v>
      </c>
      <c r="E260">
        <v>44</v>
      </c>
      <c r="F260" t="s">
        <v>27</v>
      </c>
      <c r="G260">
        <v>1</v>
      </c>
      <c r="H260">
        <v>5</v>
      </c>
      <c r="I260" t="s">
        <v>33</v>
      </c>
      <c r="J260" t="str">
        <f>VLOOKUP(I260,CODE_SHEET!$A$2:$G$151,3,FALSE)</f>
        <v>Agaricia</v>
      </c>
      <c r="K260" t="str">
        <f>VLOOKUP(I260,CODE_SHEET!$A$2:$G$151,4,FALSE)</f>
        <v>agaricites</v>
      </c>
      <c r="L260">
        <v>2</v>
      </c>
      <c r="M260">
        <v>1</v>
      </c>
      <c r="N260">
        <f t="shared" si="4"/>
        <v>1.5707963267948966</v>
      </c>
    </row>
    <row r="261" spans="1:14">
      <c r="A261">
        <v>2020</v>
      </c>
      <c r="B261" t="s">
        <v>70</v>
      </c>
      <c r="C261">
        <v>2</v>
      </c>
      <c r="D261" t="s">
        <v>79</v>
      </c>
      <c r="E261">
        <v>44</v>
      </c>
      <c r="F261" t="s">
        <v>27</v>
      </c>
      <c r="G261">
        <v>1</v>
      </c>
      <c r="H261">
        <v>5</v>
      </c>
      <c r="I261" t="s">
        <v>33</v>
      </c>
      <c r="J261" t="str">
        <f>VLOOKUP(I261,CODE_SHEET!$A$2:$G$151,3,FALSE)</f>
        <v>Agaricia</v>
      </c>
      <c r="K261" t="str">
        <f>VLOOKUP(I261,CODE_SHEET!$A$2:$G$151,4,FALSE)</f>
        <v>agaricites</v>
      </c>
      <c r="L261">
        <v>5</v>
      </c>
      <c r="M261">
        <v>5</v>
      </c>
      <c r="N261">
        <f t="shared" si="4"/>
        <v>19.634954084936208</v>
      </c>
    </row>
    <row r="262" spans="1:14">
      <c r="A262">
        <v>2020</v>
      </c>
      <c r="B262" t="s">
        <v>70</v>
      </c>
      <c r="C262">
        <v>2</v>
      </c>
      <c r="D262" t="s">
        <v>79</v>
      </c>
      <c r="E262">
        <v>44</v>
      </c>
      <c r="F262" t="s">
        <v>27</v>
      </c>
      <c r="G262">
        <v>1</v>
      </c>
      <c r="H262">
        <v>5</v>
      </c>
      <c r="I262" t="s">
        <v>28</v>
      </c>
      <c r="J262" t="str">
        <f>VLOOKUP(I262,CODE_SHEET!$A$2:$G$151,3,FALSE)</f>
        <v>Porites</v>
      </c>
      <c r="K262" t="str">
        <f>VLOOKUP(I262,CODE_SHEET!$A$2:$G$151,4,FALSE)</f>
        <v>astreoides</v>
      </c>
      <c r="L262">
        <v>0.5</v>
      </c>
      <c r="M262">
        <v>1</v>
      </c>
      <c r="N262">
        <f t="shared" si="4"/>
        <v>0.39269908169872414</v>
      </c>
    </row>
    <row r="263" spans="1:14">
      <c r="A263">
        <v>2020</v>
      </c>
      <c r="B263" t="s">
        <v>70</v>
      </c>
      <c r="C263">
        <v>2</v>
      </c>
      <c r="D263" t="s">
        <v>79</v>
      </c>
      <c r="E263">
        <v>52</v>
      </c>
      <c r="F263" t="s">
        <v>27</v>
      </c>
      <c r="G263">
        <v>2</v>
      </c>
      <c r="H263">
        <v>1</v>
      </c>
      <c r="I263" t="s">
        <v>28</v>
      </c>
      <c r="J263" t="str">
        <f>VLOOKUP(I263,CODE_SHEET!$A$2:$G$151,3,FALSE)</f>
        <v>Porites</v>
      </c>
      <c r="K263" t="str">
        <f>VLOOKUP(I263,CODE_SHEET!$A$2:$G$151,4,FALSE)</f>
        <v>astreoides</v>
      </c>
      <c r="L263">
        <v>4</v>
      </c>
      <c r="M263">
        <v>4</v>
      </c>
      <c r="N263">
        <f t="shared" si="4"/>
        <v>12.566370614359172</v>
      </c>
    </row>
    <row r="264" spans="1:14">
      <c r="A264">
        <v>2020</v>
      </c>
      <c r="B264" t="s">
        <v>70</v>
      </c>
      <c r="C264">
        <v>2</v>
      </c>
      <c r="D264" t="s">
        <v>79</v>
      </c>
      <c r="E264">
        <v>52</v>
      </c>
      <c r="F264" t="s">
        <v>27</v>
      </c>
      <c r="G264">
        <v>2</v>
      </c>
      <c r="H264">
        <v>1</v>
      </c>
      <c r="I264" t="s">
        <v>28</v>
      </c>
      <c r="J264" t="str">
        <f>VLOOKUP(I264,CODE_SHEET!$A$2:$G$151,3,FALSE)</f>
        <v>Porites</v>
      </c>
      <c r="K264" t="str">
        <f>VLOOKUP(I264,CODE_SHEET!$A$2:$G$151,4,FALSE)</f>
        <v>astreoides</v>
      </c>
      <c r="L264">
        <v>4</v>
      </c>
      <c r="M264">
        <v>3</v>
      </c>
      <c r="N264">
        <f t="shared" si="4"/>
        <v>9.4247779607693793</v>
      </c>
    </row>
    <row r="265" spans="1:14">
      <c r="A265">
        <v>2020</v>
      </c>
      <c r="B265" t="s">
        <v>70</v>
      </c>
      <c r="C265">
        <v>2</v>
      </c>
      <c r="D265" t="s">
        <v>79</v>
      </c>
      <c r="E265">
        <v>52</v>
      </c>
      <c r="F265" t="s">
        <v>27</v>
      </c>
      <c r="G265">
        <v>2</v>
      </c>
      <c r="H265">
        <v>1</v>
      </c>
      <c r="I265" t="s">
        <v>33</v>
      </c>
      <c r="J265" t="str">
        <f>VLOOKUP(I265,CODE_SHEET!$A$2:$G$151,3,FALSE)</f>
        <v>Agaricia</v>
      </c>
      <c r="K265" t="str">
        <f>VLOOKUP(I265,CODE_SHEET!$A$2:$G$151,4,FALSE)</f>
        <v>agaricites</v>
      </c>
      <c r="L265">
        <v>7</v>
      </c>
      <c r="M265">
        <v>4</v>
      </c>
      <c r="N265">
        <f t="shared" si="4"/>
        <v>21.991148575128552</v>
      </c>
    </row>
    <row r="266" spans="1:14">
      <c r="A266">
        <v>2020</v>
      </c>
      <c r="B266" t="s">
        <v>70</v>
      </c>
      <c r="C266">
        <v>2</v>
      </c>
      <c r="D266" t="s">
        <v>79</v>
      </c>
      <c r="E266">
        <v>52</v>
      </c>
      <c r="F266" t="s">
        <v>27</v>
      </c>
      <c r="G266">
        <v>2</v>
      </c>
      <c r="H266">
        <v>2</v>
      </c>
      <c r="I266" t="s">
        <v>114</v>
      </c>
      <c r="J266" t="str">
        <f>VLOOKUP(I266,CODE_SHEET!$A$2:$G$151,3,FALSE)</f>
        <v>Scolymia</v>
      </c>
      <c r="K266" t="str">
        <f>VLOOKUP(I266,CODE_SHEET!$A$2:$G$151,4,FALSE)</f>
        <v>cubensis</v>
      </c>
      <c r="L266">
        <v>1</v>
      </c>
      <c r="M266">
        <v>1</v>
      </c>
      <c r="N266">
        <f t="shared" si="4"/>
        <v>0.78539816339744828</v>
      </c>
    </row>
    <row r="267" spans="1:14">
      <c r="A267">
        <v>2020</v>
      </c>
      <c r="B267" t="s">
        <v>70</v>
      </c>
      <c r="C267">
        <v>2</v>
      </c>
      <c r="D267" t="s">
        <v>79</v>
      </c>
      <c r="E267">
        <v>52</v>
      </c>
      <c r="F267" t="s">
        <v>27</v>
      </c>
      <c r="G267">
        <v>2</v>
      </c>
      <c r="H267">
        <v>2</v>
      </c>
      <c r="I267" t="s">
        <v>33</v>
      </c>
      <c r="J267" t="str">
        <f>VLOOKUP(I267,CODE_SHEET!$A$2:$G$151,3,FALSE)</f>
        <v>Agaricia</v>
      </c>
      <c r="K267" t="str">
        <f>VLOOKUP(I267,CODE_SHEET!$A$2:$G$151,4,FALSE)</f>
        <v>agaricites</v>
      </c>
      <c r="L267">
        <v>7</v>
      </c>
      <c r="M267">
        <v>6</v>
      </c>
      <c r="N267">
        <f t="shared" si="4"/>
        <v>32.986722862692829</v>
      </c>
    </row>
    <row r="268" spans="1:14">
      <c r="A268">
        <v>2020</v>
      </c>
      <c r="B268" t="s">
        <v>70</v>
      </c>
      <c r="C268">
        <v>2</v>
      </c>
      <c r="D268" t="s">
        <v>79</v>
      </c>
      <c r="E268">
        <v>52</v>
      </c>
      <c r="F268" t="s">
        <v>27</v>
      </c>
      <c r="G268">
        <v>2</v>
      </c>
      <c r="H268">
        <v>2</v>
      </c>
      <c r="I268" t="s">
        <v>33</v>
      </c>
      <c r="J268" t="str">
        <f>VLOOKUP(I268,CODE_SHEET!$A$2:$G$151,3,FALSE)</f>
        <v>Agaricia</v>
      </c>
      <c r="K268" t="str">
        <f>VLOOKUP(I268,CODE_SHEET!$A$2:$G$151,4,FALSE)</f>
        <v>agaricites</v>
      </c>
      <c r="L268">
        <v>4</v>
      </c>
      <c r="M268">
        <v>3</v>
      </c>
      <c r="N268">
        <f t="shared" si="4"/>
        <v>9.4247779607693793</v>
      </c>
    </row>
    <row r="269" spans="1:14">
      <c r="A269">
        <v>2020</v>
      </c>
      <c r="B269" t="s">
        <v>70</v>
      </c>
      <c r="C269">
        <v>2</v>
      </c>
      <c r="D269" t="s">
        <v>79</v>
      </c>
      <c r="E269">
        <v>52</v>
      </c>
      <c r="F269" t="s">
        <v>27</v>
      </c>
      <c r="G269">
        <v>2</v>
      </c>
      <c r="H269">
        <v>2</v>
      </c>
      <c r="I269" t="s">
        <v>33</v>
      </c>
      <c r="J269" t="str">
        <f>VLOOKUP(I269,CODE_SHEET!$A$2:$G$151,3,FALSE)</f>
        <v>Agaricia</v>
      </c>
      <c r="K269" t="str">
        <f>VLOOKUP(I269,CODE_SHEET!$A$2:$G$151,4,FALSE)</f>
        <v>agaricites</v>
      </c>
      <c r="L269">
        <v>1</v>
      </c>
      <c r="M269">
        <v>1</v>
      </c>
      <c r="N269">
        <f t="shared" si="4"/>
        <v>0.78539816339744828</v>
      </c>
    </row>
    <row r="270" spans="1:14">
      <c r="A270">
        <v>2020</v>
      </c>
      <c r="B270" t="s">
        <v>70</v>
      </c>
      <c r="C270">
        <v>2</v>
      </c>
      <c r="D270" t="s">
        <v>79</v>
      </c>
      <c r="E270">
        <v>52</v>
      </c>
      <c r="F270" t="s">
        <v>27</v>
      </c>
      <c r="G270">
        <v>2</v>
      </c>
      <c r="H270">
        <v>3</v>
      </c>
      <c r="I270" t="s">
        <v>28</v>
      </c>
      <c r="J270" t="str">
        <f>VLOOKUP(I270,CODE_SHEET!$A$2:$G$151,3,FALSE)</f>
        <v>Porites</v>
      </c>
      <c r="K270" t="str">
        <f>VLOOKUP(I270,CODE_SHEET!$A$2:$G$151,4,FALSE)</f>
        <v>astreoides</v>
      </c>
      <c r="L270">
        <v>7</v>
      </c>
      <c r="M270">
        <v>5</v>
      </c>
      <c r="N270">
        <f t="shared" si="4"/>
        <v>27.488935718910689</v>
      </c>
    </row>
    <row r="271" spans="1:14">
      <c r="A271">
        <v>2020</v>
      </c>
      <c r="B271" t="s">
        <v>70</v>
      </c>
      <c r="C271">
        <v>2</v>
      </c>
      <c r="D271" t="s">
        <v>79</v>
      </c>
      <c r="E271">
        <v>52</v>
      </c>
      <c r="F271" t="s">
        <v>27</v>
      </c>
      <c r="G271">
        <v>2</v>
      </c>
      <c r="H271">
        <v>4</v>
      </c>
      <c r="I271" t="s">
        <v>39</v>
      </c>
      <c r="J271" t="str">
        <f>VLOOKUP(I271,CODE_SHEET!$A$2:$G$151,3,FALSE)</f>
        <v>Orbicella</v>
      </c>
      <c r="K271" t="str">
        <f>VLOOKUP(I271,CODE_SHEET!$A$2:$G$151,4,FALSE)</f>
        <v>faveolata</v>
      </c>
      <c r="L271">
        <v>3</v>
      </c>
      <c r="M271">
        <v>2</v>
      </c>
      <c r="N271">
        <f t="shared" si="4"/>
        <v>4.7123889803846897</v>
      </c>
    </row>
    <row r="272" spans="1:14">
      <c r="A272">
        <v>2020</v>
      </c>
      <c r="B272" t="s">
        <v>70</v>
      </c>
      <c r="C272">
        <v>2</v>
      </c>
      <c r="D272" t="s">
        <v>79</v>
      </c>
      <c r="E272">
        <v>52</v>
      </c>
      <c r="F272" t="s">
        <v>27</v>
      </c>
      <c r="G272">
        <v>2</v>
      </c>
      <c r="H272">
        <v>4</v>
      </c>
      <c r="I272" t="s">
        <v>28</v>
      </c>
      <c r="J272" t="str">
        <f>VLOOKUP(I272,CODE_SHEET!$A$2:$G$151,3,FALSE)</f>
        <v>Porites</v>
      </c>
      <c r="K272" t="str">
        <f>VLOOKUP(I272,CODE_SHEET!$A$2:$G$151,4,FALSE)</f>
        <v>astreoides</v>
      </c>
      <c r="L272">
        <v>2</v>
      </c>
      <c r="M272">
        <v>2</v>
      </c>
      <c r="N272">
        <f t="shared" si="4"/>
        <v>3.1415926535897931</v>
      </c>
    </row>
    <row r="273" spans="1:14">
      <c r="A273">
        <v>2020</v>
      </c>
      <c r="B273" t="s">
        <v>25</v>
      </c>
      <c r="C273">
        <v>27</v>
      </c>
      <c r="D273" t="s">
        <v>81</v>
      </c>
      <c r="E273">
        <v>28</v>
      </c>
      <c r="F273" t="s">
        <v>38</v>
      </c>
      <c r="G273">
        <v>1</v>
      </c>
      <c r="H273">
        <v>1</v>
      </c>
      <c r="I273" t="s">
        <v>28</v>
      </c>
      <c r="J273" t="str">
        <f>VLOOKUP(I273,CODE_SHEET!$A$2:$G$151,3,FALSE)</f>
        <v>Porites</v>
      </c>
      <c r="K273" t="str">
        <f>VLOOKUP(I273,CODE_SHEET!$A$2:$G$151,4,FALSE)</f>
        <v>astreoides</v>
      </c>
      <c r="L273">
        <v>3</v>
      </c>
      <c r="M273">
        <v>2</v>
      </c>
      <c r="N273">
        <f t="shared" si="4"/>
        <v>4.7123889803846897</v>
      </c>
    </row>
    <row r="274" spans="1:14">
      <c r="A274">
        <v>2020</v>
      </c>
      <c r="B274" t="s">
        <v>25</v>
      </c>
      <c r="C274">
        <v>27</v>
      </c>
      <c r="D274" t="s">
        <v>81</v>
      </c>
      <c r="E274">
        <v>28</v>
      </c>
      <c r="F274" t="s">
        <v>38</v>
      </c>
      <c r="G274">
        <v>1</v>
      </c>
      <c r="H274">
        <v>1</v>
      </c>
      <c r="I274" t="s">
        <v>39</v>
      </c>
      <c r="J274" t="str">
        <f>VLOOKUP(I274,CODE_SHEET!$A$2:$G$151,3,FALSE)</f>
        <v>Orbicella</v>
      </c>
      <c r="K274" t="str">
        <f>VLOOKUP(I274,CODE_SHEET!$A$2:$G$151,4,FALSE)</f>
        <v>faveolata</v>
      </c>
      <c r="L274">
        <v>8</v>
      </c>
      <c r="M274">
        <v>7</v>
      </c>
      <c r="N274">
        <f t="shared" si="4"/>
        <v>43.982297150257104</v>
      </c>
    </row>
    <row r="275" spans="1:14">
      <c r="A275">
        <v>2020</v>
      </c>
      <c r="B275" t="s">
        <v>25</v>
      </c>
      <c r="C275">
        <v>27</v>
      </c>
      <c r="D275" t="s">
        <v>81</v>
      </c>
      <c r="E275">
        <v>28</v>
      </c>
      <c r="F275" t="s">
        <v>38</v>
      </c>
      <c r="G275">
        <v>1</v>
      </c>
      <c r="H275">
        <v>1</v>
      </c>
      <c r="I275" t="s">
        <v>47</v>
      </c>
      <c r="J275" t="str">
        <f>VLOOKUP(I275,CODE_SHEET!$A$2:$G$151,3,FALSE)</f>
        <v>Siderastrea</v>
      </c>
      <c r="K275" t="str">
        <f>VLOOKUP(I275,CODE_SHEET!$A$2:$G$151,4,FALSE)</f>
        <v>radians</v>
      </c>
      <c r="L275">
        <v>7</v>
      </c>
      <c r="M275">
        <v>6</v>
      </c>
      <c r="N275">
        <f t="shared" si="4"/>
        <v>32.986722862692829</v>
      </c>
    </row>
    <row r="276" spans="1:14">
      <c r="A276">
        <v>2020</v>
      </c>
      <c r="B276" t="s">
        <v>25</v>
      </c>
      <c r="C276">
        <v>27</v>
      </c>
      <c r="D276" t="s">
        <v>81</v>
      </c>
      <c r="E276">
        <v>28</v>
      </c>
      <c r="F276" t="s">
        <v>38</v>
      </c>
      <c r="G276">
        <v>1</v>
      </c>
      <c r="H276">
        <v>1</v>
      </c>
      <c r="I276" t="s">
        <v>47</v>
      </c>
      <c r="J276" t="str">
        <f>VLOOKUP(I276,CODE_SHEET!$A$2:$G$151,3,FALSE)</f>
        <v>Siderastrea</v>
      </c>
      <c r="K276" t="str">
        <f>VLOOKUP(I276,CODE_SHEET!$A$2:$G$151,4,FALSE)</f>
        <v>radians</v>
      </c>
      <c r="L276">
        <v>6</v>
      </c>
      <c r="M276">
        <v>4</v>
      </c>
      <c r="N276">
        <f t="shared" si="4"/>
        <v>18.849555921538759</v>
      </c>
    </row>
    <row r="277" spans="1:14">
      <c r="A277">
        <v>2020</v>
      </c>
      <c r="B277" t="s">
        <v>25</v>
      </c>
      <c r="C277">
        <v>27</v>
      </c>
      <c r="D277" t="s">
        <v>81</v>
      </c>
      <c r="E277">
        <v>28</v>
      </c>
      <c r="F277" t="s">
        <v>38</v>
      </c>
      <c r="G277">
        <v>1</v>
      </c>
      <c r="H277">
        <v>1</v>
      </c>
      <c r="I277" t="s">
        <v>47</v>
      </c>
      <c r="J277" t="str">
        <f>VLOOKUP(I277,CODE_SHEET!$A$2:$G$151,3,FALSE)</f>
        <v>Siderastrea</v>
      </c>
      <c r="K277" t="str">
        <f>VLOOKUP(I277,CODE_SHEET!$A$2:$G$151,4,FALSE)</f>
        <v>radians</v>
      </c>
      <c r="L277">
        <v>7</v>
      </c>
      <c r="M277">
        <v>3</v>
      </c>
      <c r="N277">
        <f t="shared" si="4"/>
        <v>16.493361431346415</v>
      </c>
    </row>
    <row r="278" spans="1:14">
      <c r="A278">
        <v>2020</v>
      </c>
      <c r="B278" t="s">
        <v>25</v>
      </c>
      <c r="C278">
        <v>27</v>
      </c>
      <c r="D278" t="s">
        <v>81</v>
      </c>
      <c r="E278">
        <v>28</v>
      </c>
      <c r="F278" t="s">
        <v>38</v>
      </c>
      <c r="G278">
        <v>1</v>
      </c>
      <c r="H278">
        <v>2</v>
      </c>
      <c r="I278" t="s">
        <v>66</v>
      </c>
      <c r="J278" t="str">
        <f>VLOOKUP(I278,CODE_SHEET!$A$2:$G$151,3,FALSE)</f>
        <v>Favia</v>
      </c>
      <c r="K278" t="str">
        <f>VLOOKUP(I278,CODE_SHEET!$A$2:$G$151,4,FALSE)</f>
        <v>fragum</v>
      </c>
      <c r="L278">
        <v>1</v>
      </c>
      <c r="M278">
        <v>1</v>
      </c>
      <c r="N278">
        <f t="shared" si="4"/>
        <v>0.78539816339744828</v>
      </c>
    </row>
    <row r="279" spans="1:14">
      <c r="A279">
        <v>2020</v>
      </c>
      <c r="B279" t="s">
        <v>25</v>
      </c>
      <c r="C279">
        <v>27</v>
      </c>
      <c r="D279" t="s">
        <v>81</v>
      </c>
      <c r="E279">
        <v>28</v>
      </c>
      <c r="F279" t="s">
        <v>38</v>
      </c>
      <c r="G279">
        <v>1</v>
      </c>
      <c r="H279">
        <v>2</v>
      </c>
      <c r="I279" t="s">
        <v>47</v>
      </c>
      <c r="J279" t="str">
        <f>VLOOKUP(I279,CODE_SHEET!$A$2:$G$151,3,FALSE)</f>
        <v>Siderastrea</v>
      </c>
      <c r="K279" t="str">
        <f>VLOOKUP(I279,CODE_SHEET!$A$2:$G$151,4,FALSE)</f>
        <v>radians</v>
      </c>
      <c r="L279">
        <v>3</v>
      </c>
      <c r="M279">
        <v>4</v>
      </c>
      <c r="N279">
        <f t="shared" si="4"/>
        <v>9.4247779607693793</v>
      </c>
    </row>
    <row r="280" spans="1:14">
      <c r="A280">
        <v>2020</v>
      </c>
      <c r="B280" t="s">
        <v>25</v>
      </c>
      <c r="C280">
        <v>27</v>
      </c>
      <c r="D280" t="s">
        <v>81</v>
      </c>
      <c r="E280">
        <v>28</v>
      </c>
      <c r="F280" t="s">
        <v>38</v>
      </c>
      <c r="G280">
        <v>1</v>
      </c>
      <c r="H280">
        <v>2</v>
      </c>
      <c r="I280" t="s">
        <v>32</v>
      </c>
      <c r="J280" t="str">
        <f>VLOOKUP(I280,CODE_SHEET!$A$2:$G$151,3,FALSE)</f>
        <v>Porites</v>
      </c>
      <c r="K280" t="str">
        <f>VLOOKUP(I280,CODE_SHEET!$A$2:$G$151,4,FALSE)</f>
        <v>porites</v>
      </c>
      <c r="L280">
        <v>3</v>
      </c>
      <c r="M280">
        <v>2</v>
      </c>
      <c r="N280">
        <f t="shared" si="4"/>
        <v>4.7123889803846897</v>
      </c>
    </row>
    <row r="281" spans="1:14">
      <c r="A281">
        <v>2020</v>
      </c>
      <c r="B281" t="s">
        <v>25</v>
      </c>
      <c r="C281">
        <v>27</v>
      </c>
      <c r="D281" t="s">
        <v>81</v>
      </c>
      <c r="E281">
        <v>28</v>
      </c>
      <c r="F281" t="s">
        <v>38</v>
      </c>
      <c r="G281">
        <v>1</v>
      </c>
      <c r="H281">
        <v>2</v>
      </c>
      <c r="I281" t="s">
        <v>28</v>
      </c>
      <c r="J281" t="str">
        <f>VLOOKUP(I281,CODE_SHEET!$A$2:$G$151,3,FALSE)</f>
        <v>Porites</v>
      </c>
      <c r="K281" t="str">
        <f>VLOOKUP(I281,CODE_SHEET!$A$2:$G$151,4,FALSE)</f>
        <v>astreoides</v>
      </c>
      <c r="L281">
        <v>9</v>
      </c>
      <c r="M281">
        <v>4</v>
      </c>
      <c r="N281">
        <f t="shared" si="4"/>
        <v>28.274333882308138</v>
      </c>
    </row>
    <row r="282" spans="1:14">
      <c r="A282">
        <v>2020</v>
      </c>
      <c r="B282" t="s">
        <v>25</v>
      </c>
      <c r="C282">
        <v>27</v>
      </c>
      <c r="D282" t="s">
        <v>81</v>
      </c>
      <c r="E282">
        <v>28</v>
      </c>
      <c r="F282" t="s">
        <v>38</v>
      </c>
      <c r="G282">
        <v>1</v>
      </c>
      <c r="H282">
        <v>3</v>
      </c>
      <c r="I282" t="s">
        <v>47</v>
      </c>
      <c r="J282" t="str">
        <f>VLOOKUP(I282,CODE_SHEET!$A$2:$G$151,3,FALSE)</f>
        <v>Siderastrea</v>
      </c>
      <c r="K282" t="str">
        <f>VLOOKUP(I282,CODE_SHEET!$A$2:$G$151,4,FALSE)</f>
        <v>radians</v>
      </c>
      <c r="L282">
        <v>3</v>
      </c>
      <c r="M282">
        <v>0.5</v>
      </c>
      <c r="N282">
        <f t="shared" si="4"/>
        <v>1.1780972450961724</v>
      </c>
    </row>
    <row r="283" spans="1:14">
      <c r="A283">
        <v>2020</v>
      </c>
      <c r="B283" t="s">
        <v>25</v>
      </c>
      <c r="C283">
        <v>27</v>
      </c>
      <c r="D283" t="s">
        <v>81</v>
      </c>
      <c r="E283">
        <v>28</v>
      </c>
      <c r="F283" t="s">
        <v>38</v>
      </c>
      <c r="G283">
        <v>1</v>
      </c>
      <c r="H283">
        <v>3</v>
      </c>
      <c r="I283" t="s">
        <v>28</v>
      </c>
      <c r="J283" t="str">
        <f>VLOOKUP(I283,CODE_SHEET!$A$2:$G$151,3,FALSE)</f>
        <v>Porites</v>
      </c>
      <c r="K283" t="str">
        <f>VLOOKUP(I283,CODE_SHEET!$A$2:$G$151,4,FALSE)</f>
        <v>astreoides</v>
      </c>
      <c r="L283">
        <v>4</v>
      </c>
      <c r="M283">
        <v>4</v>
      </c>
      <c r="N283">
        <f t="shared" si="4"/>
        <v>12.566370614359172</v>
      </c>
    </row>
    <row r="284" spans="1:14">
      <c r="A284">
        <v>2020</v>
      </c>
      <c r="B284" t="s">
        <v>25</v>
      </c>
      <c r="C284">
        <v>27</v>
      </c>
      <c r="D284" t="s">
        <v>81</v>
      </c>
      <c r="E284">
        <v>28</v>
      </c>
      <c r="F284" t="s">
        <v>38</v>
      </c>
      <c r="G284">
        <v>1</v>
      </c>
      <c r="H284">
        <v>3</v>
      </c>
      <c r="I284" t="s">
        <v>31</v>
      </c>
      <c r="J284" t="str">
        <f>VLOOKUP(I284,CODE_SHEET!$A$2:$G$151,3,FALSE)</f>
        <v>Siderastrea</v>
      </c>
      <c r="K284" t="str">
        <f>VLOOKUP(I284,CODE_SHEET!$A$2:$G$151,4,FALSE)</f>
        <v>siderea</v>
      </c>
      <c r="L284">
        <v>5</v>
      </c>
      <c r="M284">
        <v>5</v>
      </c>
      <c r="N284">
        <f t="shared" si="4"/>
        <v>19.634954084936208</v>
      </c>
    </row>
    <row r="285" spans="1:14">
      <c r="A285">
        <v>2020</v>
      </c>
      <c r="B285" t="s">
        <v>25</v>
      </c>
      <c r="C285">
        <v>27</v>
      </c>
      <c r="D285" t="s">
        <v>81</v>
      </c>
      <c r="E285">
        <v>28</v>
      </c>
      <c r="F285" t="s">
        <v>38</v>
      </c>
      <c r="G285">
        <v>1</v>
      </c>
      <c r="H285">
        <v>3</v>
      </c>
      <c r="I285" t="s">
        <v>31</v>
      </c>
      <c r="J285" t="str">
        <f>VLOOKUP(I285,CODE_SHEET!$A$2:$G$151,3,FALSE)</f>
        <v>Siderastrea</v>
      </c>
      <c r="K285" t="str">
        <f>VLOOKUP(I285,CODE_SHEET!$A$2:$G$151,4,FALSE)</f>
        <v>siderea</v>
      </c>
      <c r="L285">
        <v>6</v>
      </c>
      <c r="M285">
        <v>5</v>
      </c>
      <c r="N285">
        <f t="shared" si="4"/>
        <v>23.561944901923447</v>
      </c>
    </row>
    <row r="286" spans="1:14">
      <c r="A286">
        <v>2020</v>
      </c>
      <c r="B286" t="s">
        <v>25</v>
      </c>
      <c r="C286">
        <v>27</v>
      </c>
      <c r="D286" t="s">
        <v>81</v>
      </c>
      <c r="E286">
        <v>28</v>
      </c>
      <c r="F286" t="s">
        <v>38</v>
      </c>
      <c r="G286">
        <v>1</v>
      </c>
      <c r="H286">
        <v>4</v>
      </c>
      <c r="I286" t="s">
        <v>47</v>
      </c>
      <c r="J286" t="str">
        <f>VLOOKUP(I286,CODE_SHEET!$A$2:$G$151,3,FALSE)</f>
        <v>Siderastrea</v>
      </c>
      <c r="K286" t="str">
        <f>VLOOKUP(I286,CODE_SHEET!$A$2:$G$151,4,FALSE)</f>
        <v>radians</v>
      </c>
      <c r="L286">
        <v>2</v>
      </c>
      <c r="M286">
        <v>1</v>
      </c>
      <c r="N286">
        <f t="shared" si="4"/>
        <v>1.5707963267948966</v>
      </c>
    </row>
    <row r="287" spans="1:14">
      <c r="A287">
        <v>2020</v>
      </c>
      <c r="B287" t="s">
        <v>25</v>
      </c>
      <c r="C287">
        <v>27</v>
      </c>
      <c r="D287" t="s">
        <v>81</v>
      </c>
      <c r="E287">
        <v>28</v>
      </c>
      <c r="F287" t="s">
        <v>38</v>
      </c>
      <c r="G287">
        <v>1</v>
      </c>
      <c r="H287">
        <v>4</v>
      </c>
      <c r="I287" t="s">
        <v>47</v>
      </c>
      <c r="J287" t="str">
        <f>VLOOKUP(I287,CODE_SHEET!$A$2:$G$151,3,FALSE)</f>
        <v>Siderastrea</v>
      </c>
      <c r="K287" t="str">
        <f>VLOOKUP(I287,CODE_SHEET!$A$2:$G$151,4,FALSE)</f>
        <v>radians</v>
      </c>
      <c r="L287">
        <v>3</v>
      </c>
      <c r="M287">
        <v>2</v>
      </c>
      <c r="N287">
        <f t="shared" si="4"/>
        <v>4.7123889803846897</v>
      </c>
    </row>
    <row r="288" spans="1:14">
      <c r="A288">
        <v>2020</v>
      </c>
      <c r="B288" t="s">
        <v>25</v>
      </c>
      <c r="C288">
        <v>27</v>
      </c>
      <c r="D288" t="s">
        <v>81</v>
      </c>
      <c r="E288">
        <v>28</v>
      </c>
      <c r="F288" t="s">
        <v>38</v>
      </c>
      <c r="G288">
        <v>1</v>
      </c>
      <c r="H288">
        <v>4</v>
      </c>
      <c r="I288" t="s">
        <v>28</v>
      </c>
      <c r="J288" t="str">
        <f>VLOOKUP(I288,CODE_SHEET!$A$2:$G$151,3,FALSE)</f>
        <v>Porites</v>
      </c>
      <c r="K288" t="str">
        <f>VLOOKUP(I288,CODE_SHEET!$A$2:$G$151,4,FALSE)</f>
        <v>astreoides</v>
      </c>
      <c r="L288">
        <v>3</v>
      </c>
      <c r="M288">
        <v>2</v>
      </c>
      <c r="N288">
        <f t="shared" si="4"/>
        <v>4.7123889803846897</v>
      </c>
    </row>
    <row r="289" spans="1:14">
      <c r="A289">
        <v>2020</v>
      </c>
      <c r="B289" t="s">
        <v>25</v>
      </c>
      <c r="C289">
        <v>27</v>
      </c>
      <c r="D289" t="s">
        <v>81</v>
      </c>
      <c r="E289">
        <v>28</v>
      </c>
      <c r="F289" t="s">
        <v>38</v>
      </c>
      <c r="G289">
        <v>1</v>
      </c>
      <c r="H289">
        <v>4</v>
      </c>
      <c r="I289" t="s">
        <v>31</v>
      </c>
      <c r="J289" t="str">
        <f>VLOOKUP(I289,CODE_SHEET!$A$2:$G$151,3,FALSE)</f>
        <v>Siderastrea</v>
      </c>
      <c r="K289" t="str">
        <f>VLOOKUP(I289,CODE_SHEET!$A$2:$G$151,4,FALSE)</f>
        <v>siderea</v>
      </c>
      <c r="L289">
        <v>5</v>
      </c>
      <c r="M289">
        <v>4</v>
      </c>
      <c r="N289">
        <f t="shared" si="4"/>
        <v>15.707963267948966</v>
      </c>
    </row>
    <row r="290" spans="1:14">
      <c r="A290">
        <v>2020</v>
      </c>
      <c r="B290" t="s">
        <v>25</v>
      </c>
      <c r="C290">
        <v>27</v>
      </c>
      <c r="D290" t="s">
        <v>81</v>
      </c>
      <c r="E290">
        <v>28</v>
      </c>
      <c r="F290" t="s">
        <v>38</v>
      </c>
      <c r="G290">
        <v>1</v>
      </c>
      <c r="H290">
        <v>4</v>
      </c>
      <c r="I290" t="s">
        <v>31</v>
      </c>
      <c r="J290" t="str">
        <f>VLOOKUP(I290,CODE_SHEET!$A$2:$G$151,3,FALSE)</f>
        <v>Siderastrea</v>
      </c>
      <c r="K290" t="str">
        <f>VLOOKUP(I290,CODE_SHEET!$A$2:$G$151,4,FALSE)</f>
        <v>siderea</v>
      </c>
      <c r="L290">
        <v>3</v>
      </c>
      <c r="M290">
        <v>4</v>
      </c>
      <c r="N290">
        <f t="shared" si="4"/>
        <v>9.4247779607693793</v>
      </c>
    </row>
    <row r="291" spans="1:14">
      <c r="A291">
        <v>2020</v>
      </c>
      <c r="B291" t="s">
        <v>25</v>
      </c>
      <c r="C291">
        <v>27</v>
      </c>
      <c r="D291" t="s">
        <v>81</v>
      </c>
      <c r="E291">
        <v>28</v>
      </c>
      <c r="F291" t="s">
        <v>38</v>
      </c>
      <c r="G291">
        <v>1</v>
      </c>
      <c r="H291">
        <v>5</v>
      </c>
      <c r="I291" t="s">
        <v>28</v>
      </c>
      <c r="J291" t="str">
        <f>VLOOKUP(I291,CODE_SHEET!$A$2:$G$151,3,FALSE)</f>
        <v>Porites</v>
      </c>
      <c r="K291" t="str">
        <f>VLOOKUP(I291,CODE_SHEET!$A$2:$G$151,4,FALSE)</f>
        <v>astreoides</v>
      </c>
      <c r="L291">
        <v>2</v>
      </c>
      <c r="M291">
        <v>1</v>
      </c>
      <c r="N291">
        <f t="shared" si="4"/>
        <v>1.5707963267948966</v>
      </c>
    </row>
    <row r="292" spans="1:14">
      <c r="A292">
        <v>2020</v>
      </c>
      <c r="B292" t="s">
        <v>25</v>
      </c>
      <c r="C292">
        <v>27</v>
      </c>
      <c r="D292" t="s">
        <v>81</v>
      </c>
      <c r="E292">
        <v>28</v>
      </c>
      <c r="F292" t="s">
        <v>38</v>
      </c>
      <c r="G292">
        <v>1</v>
      </c>
      <c r="H292">
        <v>5</v>
      </c>
      <c r="I292" t="s">
        <v>47</v>
      </c>
      <c r="J292" t="str">
        <f>VLOOKUP(I292,CODE_SHEET!$A$2:$G$151,3,FALSE)</f>
        <v>Siderastrea</v>
      </c>
      <c r="K292" t="str">
        <f>VLOOKUP(I292,CODE_SHEET!$A$2:$G$151,4,FALSE)</f>
        <v>radians</v>
      </c>
      <c r="L292">
        <v>7</v>
      </c>
      <c r="M292">
        <v>1</v>
      </c>
      <c r="N292">
        <f t="shared" si="4"/>
        <v>5.497787143782138</v>
      </c>
    </row>
    <row r="293" spans="1:14">
      <c r="A293">
        <v>2020</v>
      </c>
      <c r="B293" t="s">
        <v>25</v>
      </c>
      <c r="C293">
        <v>27</v>
      </c>
      <c r="D293" t="s">
        <v>81</v>
      </c>
      <c r="E293">
        <v>28</v>
      </c>
      <c r="F293" t="s">
        <v>38</v>
      </c>
      <c r="G293">
        <v>1</v>
      </c>
      <c r="H293">
        <v>5</v>
      </c>
      <c r="I293" t="s">
        <v>47</v>
      </c>
      <c r="J293" t="str">
        <f>VLOOKUP(I293,CODE_SHEET!$A$2:$G$151,3,FALSE)</f>
        <v>Siderastrea</v>
      </c>
      <c r="K293" t="str">
        <f>VLOOKUP(I293,CODE_SHEET!$A$2:$G$151,4,FALSE)</f>
        <v>radians</v>
      </c>
      <c r="L293">
        <v>2</v>
      </c>
      <c r="M293">
        <v>3</v>
      </c>
      <c r="N293">
        <f t="shared" si="4"/>
        <v>4.7123889803846897</v>
      </c>
    </row>
    <row r="294" spans="1:14">
      <c r="A294">
        <v>2020</v>
      </c>
      <c r="B294" t="s">
        <v>25</v>
      </c>
      <c r="C294">
        <v>27</v>
      </c>
      <c r="D294" t="s">
        <v>81</v>
      </c>
      <c r="E294">
        <v>28</v>
      </c>
      <c r="F294" t="s">
        <v>38</v>
      </c>
      <c r="G294">
        <v>1</v>
      </c>
      <c r="H294">
        <v>5</v>
      </c>
      <c r="I294" t="s">
        <v>47</v>
      </c>
      <c r="J294" t="str">
        <f>VLOOKUP(I294,CODE_SHEET!$A$2:$G$151,3,FALSE)</f>
        <v>Siderastrea</v>
      </c>
      <c r="K294" t="str">
        <f>VLOOKUP(I294,CODE_SHEET!$A$2:$G$151,4,FALSE)</f>
        <v>radians</v>
      </c>
      <c r="L294">
        <v>3</v>
      </c>
      <c r="M294">
        <v>3</v>
      </c>
      <c r="N294">
        <f t="shared" si="4"/>
        <v>7.0685834705770345</v>
      </c>
    </row>
    <row r="295" spans="1:14">
      <c r="A295">
        <v>2020</v>
      </c>
      <c r="B295" t="s">
        <v>25</v>
      </c>
      <c r="C295">
        <v>27</v>
      </c>
      <c r="D295" t="s">
        <v>81</v>
      </c>
      <c r="E295">
        <v>28</v>
      </c>
      <c r="F295" t="s">
        <v>38</v>
      </c>
      <c r="G295">
        <v>1</v>
      </c>
      <c r="H295">
        <v>5</v>
      </c>
      <c r="I295" t="s">
        <v>47</v>
      </c>
      <c r="J295" t="str">
        <f>VLOOKUP(I295,CODE_SHEET!$A$2:$G$151,3,FALSE)</f>
        <v>Siderastrea</v>
      </c>
      <c r="K295" t="str">
        <f>VLOOKUP(I295,CODE_SHEET!$A$2:$G$151,4,FALSE)</f>
        <v>radians</v>
      </c>
      <c r="L295">
        <v>5</v>
      </c>
      <c r="M295">
        <v>4</v>
      </c>
      <c r="N295">
        <f t="shared" si="4"/>
        <v>15.707963267948966</v>
      </c>
    </row>
    <row r="296" spans="1:14">
      <c r="A296">
        <v>2020</v>
      </c>
      <c r="B296" t="s">
        <v>25</v>
      </c>
      <c r="C296">
        <v>27</v>
      </c>
      <c r="D296" t="s">
        <v>81</v>
      </c>
      <c r="E296">
        <v>28</v>
      </c>
      <c r="F296" t="s">
        <v>38</v>
      </c>
      <c r="G296">
        <v>1</v>
      </c>
      <c r="H296">
        <v>5</v>
      </c>
      <c r="I296" t="s">
        <v>28</v>
      </c>
      <c r="J296" t="str">
        <f>VLOOKUP(I296,CODE_SHEET!$A$2:$G$151,3,FALSE)</f>
        <v>Porites</v>
      </c>
      <c r="K296" t="str">
        <f>VLOOKUP(I296,CODE_SHEET!$A$2:$G$151,4,FALSE)</f>
        <v>astreoides</v>
      </c>
      <c r="L296">
        <v>9</v>
      </c>
      <c r="M296">
        <v>8</v>
      </c>
      <c r="N296">
        <f t="shared" si="4"/>
        <v>56.548667764616276</v>
      </c>
    </row>
    <row r="297" spans="1:14">
      <c r="A297">
        <v>2020</v>
      </c>
      <c r="B297" t="s">
        <v>25</v>
      </c>
      <c r="C297">
        <v>27</v>
      </c>
      <c r="D297" t="s">
        <v>81</v>
      </c>
      <c r="E297">
        <v>28</v>
      </c>
      <c r="F297" t="s">
        <v>38</v>
      </c>
      <c r="G297">
        <v>1</v>
      </c>
      <c r="H297">
        <v>5</v>
      </c>
      <c r="I297" t="s">
        <v>28</v>
      </c>
      <c r="J297" t="str">
        <f>VLOOKUP(I297,CODE_SHEET!$A$2:$G$151,3,FALSE)</f>
        <v>Porites</v>
      </c>
      <c r="K297" t="str">
        <f>VLOOKUP(I297,CODE_SHEET!$A$2:$G$151,4,FALSE)</f>
        <v>astreoides</v>
      </c>
      <c r="L297">
        <v>7</v>
      </c>
      <c r="M297">
        <v>6</v>
      </c>
      <c r="N297">
        <f t="shared" si="4"/>
        <v>32.986722862692829</v>
      </c>
    </row>
    <row r="298" spans="1:14">
      <c r="A298">
        <v>2020</v>
      </c>
      <c r="B298" t="s">
        <v>25</v>
      </c>
      <c r="C298">
        <v>27</v>
      </c>
      <c r="D298" t="s">
        <v>81</v>
      </c>
      <c r="E298">
        <v>28</v>
      </c>
      <c r="F298" t="s">
        <v>38</v>
      </c>
      <c r="G298">
        <v>2</v>
      </c>
      <c r="H298">
        <v>1</v>
      </c>
      <c r="I298" t="s">
        <v>28</v>
      </c>
      <c r="J298" t="str">
        <f>VLOOKUP(I298,CODE_SHEET!$A$2:$G$151,3,FALSE)</f>
        <v>Porites</v>
      </c>
      <c r="K298" t="str">
        <f>VLOOKUP(I298,CODE_SHEET!$A$2:$G$151,4,FALSE)</f>
        <v>astreoides</v>
      </c>
      <c r="L298">
        <v>3</v>
      </c>
      <c r="M298">
        <v>1</v>
      </c>
      <c r="N298">
        <f t="shared" si="4"/>
        <v>2.3561944901923448</v>
      </c>
    </row>
    <row r="299" spans="1:14">
      <c r="A299">
        <v>2020</v>
      </c>
      <c r="B299" t="s">
        <v>25</v>
      </c>
      <c r="C299">
        <v>27</v>
      </c>
      <c r="D299" t="s">
        <v>81</v>
      </c>
      <c r="E299">
        <v>28</v>
      </c>
      <c r="F299" t="s">
        <v>38</v>
      </c>
      <c r="G299">
        <v>2</v>
      </c>
      <c r="H299">
        <v>1</v>
      </c>
      <c r="I299" t="s">
        <v>40</v>
      </c>
      <c r="J299" t="str">
        <f>VLOOKUP(I299,CODE_SHEET!$A$2:$G$151,3,FALSE)</f>
        <v>Porites</v>
      </c>
      <c r="K299" t="str">
        <f>VLOOKUP(I299,CODE_SHEET!$A$2:$G$151,4,FALSE)</f>
        <v>furcata</v>
      </c>
      <c r="L299">
        <v>5</v>
      </c>
      <c r="M299">
        <v>5</v>
      </c>
      <c r="N299">
        <f t="shared" si="4"/>
        <v>19.634954084936208</v>
      </c>
    </row>
    <row r="300" spans="1:14">
      <c r="A300">
        <v>2020</v>
      </c>
      <c r="B300" t="s">
        <v>25</v>
      </c>
      <c r="C300">
        <v>27</v>
      </c>
      <c r="D300" t="s">
        <v>81</v>
      </c>
      <c r="E300">
        <v>28</v>
      </c>
      <c r="F300" t="s">
        <v>38</v>
      </c>
      <c r="G300">
        <v>2</v>
      </c>
      <c r="H300">
        <v>1</v>
      </c>
      <c r="I300" t="s">
        <v>33</v>
      </c>
      <c r="J300" t="str">
        <f>VLOOKUP(I300,CODE_SHEET!$A$2:$G$151,3,FALSE)</f>
        <v>Agaricia</v>
      </c>
      <c r="K300" t="str">
        <f>VLOOKUP(I300,CODE_SHEET!$A$2:$G$151,4,FALSE)</f>
        <v>agaricites</v>
      </c>
      <c r="L300">
        <v>8</v>
      </c>
      <c r="M300">
        <v>5</v>
      </c>
      <c r="N300">
        <f t="shared" si="4"/>
        <v>31.415926535897931</v>
      </c>
    </row>
    <row r="301" spans="1:14">
      <c r="A301">
        <v>2020</v>
      </c>
      <c r="B301" t="s">
        <v>25</v>
      </c>
      <c r="C301">
        <v>27</v>
      </c>
      <c r="D301" t="s">
        <v>81</v>
      </c>
      <c r="E301">
        <v>28</v>
      </c>
      <c r="F301" t="s">
        <v>38</v>
      </c>
      <c r="G301">
        <v>2</v>
      </c>
      <c r="H301">
        <v>2</v>
      </c>
      <c r="I301" t="s">
        <v>33</v>
      </c>
      <c r="J301" t="str">
        <f>VLOOKUP(I301,CODE_SHEET!$A$2:$G$151,3,FALSE)</f>
        <v>Agaricia</v>
      </c>
      <c r="K301" t="str">
        <f>VLOOKUP(I301,CODE_SHEET!$A$2:$G$151,4,FALSE)</f>
        <v>agaricites</v>
      </c>
      <c r="L301">
        <v>5</v>
      </c>
      <c r="M301">
        <v>5</v>
      </c>
      <c r="N301">
        <f t="shared" si="4"/>
        <v>19.634954084936208</v>
      </c>
    </row>
    <row r="302" spans="1:14">
      <c r="A302">
        <v>2020</v>
      </c>
      <c r="B302" t="s">
        <v>25</v>
      </c>
      <c r="C302">
        <v>27</v>
      </c>
      <c r="D302" t="s">
        <v>81</v>
      </c>
      <c r="E302">
        <v>28</v>
      </c>
      <c r="F302" t="s">
        <v>38</v>
      </c>
      <c r="G302">
        <v>2</v>
      </c>
      <c r="H302">
        <v>3</v>
      </c>
      <c r="I302" t="s">
        <v>32</v>
      </c>
      <c r="J302" t="str">
        <f>VLOOKUP(I302,CODE_SHEET!$A$2:$G$151,3,FALSE)</f>
        <v>Porites</v>
      </c>
      <c r="K302" t="str">
        <f>VLOOKUP(I302,CODE_SHEET!$A$2:$G$151,4,FALSE)</f>
        <v>porites</v>
      </c>
      <c r="L302">
        <v>5</v>
      </c>
      <c r="M302">
        <v>4</v>
      </c>
      <c r="N302">
        <f t="shared" si="4"/>
        <v>15.707963267948966</v>
      </c>
    </row>
    <row r="303" spans="1:14">
      <c r="A303">
        <v>2020</v>
      </c>
      <c r="B303" t="s">
        <v>25</v>
      </c>
      <c r="C303">
        <v>27</v>
      </c>
      <c r="D303" t="s">
        <v>81</v>
      </c>
      <c r="E303">
        <v>28</v>
      </c>
      <c r="F303" t="s">
        <v>38</v>
      </c>
      <c r="G303">
        <v>2</v>
      </c>
      <c r="H303">
        <v>4</v>
      </c>
      <c r="I303" t="s">
        <v>33</v>
      </c>
      <c r="J303" t="str">
        <f>VLOOKUP(I303,CODE_SHEET!$A$2:$G$151,3,FALSE)</f>
        <v>Agaricia</v>
      </c>
      <c r="K303" t="str">
        <f>VLOOKUP(I303,CODE_SHEET!$A$2:$G$151,4,FALSE)</f>
        <v>agaricites</v>
      </c>
      <c r="L303">
        <v>8</v>
      </c>
      <c r="M303">
        <v>5</v>
      </c>
      <c r="N303">
        <f t="shared" si="4"/>
        <v>31.415926535897931</v>
      </c>
    </row>
    <row r="304" spans="1:14">
      <c r="A304">
        <v>2020</v>
      </c>
      <c r="B304" t="s">
        <v>25</v>
      </c>
      <c r="C304">
        <v>27</v>
      </c>
      <c r="D304" t="s">
        <v>81</v>
      </c>
      <c r="E304">
        <v>28</v>
      </c>
      <c r="F304" t="s">
        <v>38</v>
      </c>
      <c r="G304">
        <v>2</v>
      </c>
      <c r="H304">
        <v>4</v>
      </c>
      <c r="I304" t="s">
        <v>43</v>
      </c>
      <c r="J304" t="str">
        <f>VLOOKUP(I304,CODE_SHEET!$A$2:$G$151,3,FALSE)</f>
        <v>Montastraea</v>
      </c>
      <c r="K304" t="str">
        <f>VLOOKUP(I304,CODE_SHEET!$A$2:$G$151,4,FALSE)</f>
        <v>cavernosa</v>
      </c>
      <c r="L304">
        <v>7</v>
      </c>
      <c r="M304">
        <v>6</v>
      </c>
      <c r="N304">
        <f t="shared" si="4"/>
        <v>32.986722862692829</v>
      </c>
    </row>
    <row r="305" spans="1:14">
      <c r="A305">
        <v>2020</v>
      </c>
      <c r="B305" t="s">
        <v>25</v>
      </c>
      <c r="C305">
        <v>27</v>
      </c>
      <c r="D305" t="s">
        <v>81</v>
      </c>
      <c r="E305">
        <v>28</v>
      </c>
      <c r="F305" t="s">
        <v>38</v>
      </c>
      <c r="G305">
        <v>2</v>
      </c>
      <c r="H305">
        <v>5</v>
      </c>
      <c r="I305" t="s">
        <v>31</v>
      </c>
      <c r="J305" t="str">
        <f>VLOOKUP(I305,CODE_SHEET!$A$2:$G$151,3,FALSE)</f>
        <v>Siderastrea</v>
      </c>
      <c r="K305" t="str">
        <f>VLOOKUP(I305,CODE_SHEET!$A$2:$G$151,4,FALSE)</f>
        <v>siderea</v>
      </c>
      <c r="L305">
        <v>4</v>
      </c>
      <c r="M305">
        <v>3</v>
      </c>
      <c r="N305">
        <f t="shared" si="4"/>
        <v>9.4247779607693793</v>
      </c>
    </row>
    <row r="306" spans="1:14">
      <c r="A306">
        <v>2020</v>
      </c>
      <c r="B306" t="s">
        <v>25</v>
      </c>
      <c r="C306">
        <v>27</v>
      </c>
      <c r="D306" t="s">
        <v>81</v>
      </c>
      <c r="E306">
        <v>28</v>
      </c>
      <c r="F306" t="s">
        <v>38</v>
      </c>
      <c r="G306">
        <v>2</v>
      </c>
      <c r="H306">
        <v>5</v>
      </c>
      <c r="I306" t="s">
        <v>31</v>
      </c>
      <c r="J306" t="str">
        <f>VLOOKUP(I306,CODE_SHEET!$A$2:$G$151,3,FALSE)</f>
        <v>Siderastrea</v>
      </c>
      <c r="K306" t="str">
        <f>VLOOKUP(I306,CODE_SHEET!$A$2:$G$151,4,FALSE)</f>
        <v>siderea</v>
      </c>
      <c r="L306">
        <v>2</v>
      </c>
      <c r="M306">
        <v>1</v>
      </c>
      <c r="N306">
        <f t="shared" si="4"/>
        <v>1.5707963267948966</v>
      </c>
    </row>
    <row r="307" spans="1:14">
      <c r="A307">
        <v>2020</v>
      </c>
      <c r="B307" t="s">
        <v>25</v>
      </c>
      <c r="C307">
        <v>27</v>
      </c>
      <c r="D307" t="s">
        <v>81</v>
      </c>
      <c r="E307">
        <v>28</v>
      </c>
      <c r="F307" t="s">
        <v>38</v>
      </c>
      <c r="G307">
        <v>2</v>
      </c>
      <c r="H307">
        <v>5</v>
      </c>
      <c r="I307" t="s">
        <v>28</v>
      </c>
      <c r="J307" t="str">
        <f>VLOOKUP(I307,CODE_SHEET!$A$2:$G$151,3,FALSE)</f>
        <v>Porites</v>
      </c>
      <c r="K307" t="str">
        <f>VLOOKUP(I307,CODE_SHEET!$A$2:$G$151,4,FALSE)</f>
        <v>astreoides</v>
      </c>
      <c r="L307">
        <v>7</v>
      </c>
      <c r="M307">
        <v>5</v>
      </c>
      <c r="N307">
        <f t="shared" si="4"/>
        <v>27.488935718910689</v>
      </c>
    </row>
    <row r="308" spans="1:14">
      <c r="A308">
        <v>2020</v>
      </c>
      <c r="B308" t="s">
        <v>25</v>
      </c>
      <c r="C308">
        <v>27</v>
      </c>
      <c r="D308" t="s">
        <v>81</v>
      </c>
      <c r="E308">
        <v>25</v>
      </c>
      <c r="F308" t="s">
        <v>38</v>
      </c>
      <c r="G308">
        <v>1</v>
      </c>
      <c r="H308">
        <v>1</v>
      </c>
      <c r="I308" t="s">
        <v>33</v>
      </c>
      <c r="J308" t="str">
        <f>VLOOKUP(I308,CODE_SHEET!$A$2:$G$151,3,FALSE)</f>
        <v>Agaricia</v>
      </c>
      <c r="K308" t="str">
        <f>VLOOKUP(I308,CODE_SHEET!$A$2:$G$151,4,FALSE)</f>
        <v>agaricites</v>
      </c>
      <c r="L308">
        <v>7</v>
      </c>
      <c r="M308">
        <v>6</v>
      </c>
      <c r="N308">
        <f t="shared" si="4"/>
        <v>32.986722862692829</v>
      </c>
    </row>
    <row r="309" spans="1:14">
      <c r="A309">
        <v>2020</v>
      </c>
      <c r="B309" t="s">
        <v>25</v>
      </c>
      <c r="C309">
        <v>27</v>
      </c>
      <c r="D309" t="s">
        <v>81</v>
      </c>
      <c r="E309">
        <v>25</v>
      </c>
      <c r="F309" t="s">
        <v>38</v>
      </c>
      <c r="G309">
        <v>1</v>
      </c>
      <c r="H309">
        <v>1</v>
      </c>
      <c r="I309" t="s">
        <v>33</v>
      </c>
      <c r="J309" t="str">
        <f>VLOOKUP(I309,CODE_SHEET!$A$2:$G$151,3,FALSE)</f>
        <v>Agaricia</v>
      </c>
      <c r="K309" t="str">
        <f>VLOOKUP(I309,CODE_SHEET!$A$2:$G$151,4,FALSE)</f>
        <v>agaricites</v>
      </c>
      <c r="L309">
        <v>8</v>
      </c>
      <c r="M309">
        <v>7</v>
      </c>
      <c r="N309">
        <f t="shared" si="4"/>
        <v>43.982297150257104</v>
      </c>
    </row>
    <row r="310" spans="1:14">
      <c r="A310">
        <v>2020</v>
      </c>
      <c r="B310" t="s">
        <v>25</v>
      </c>
      <c r="C310">
        <v>27</v>
      </c>
      <c r="D310" t="s">
        <v>81</v>
      </c>
      <c r="E310">
        <v>25</v>
      </c>
      <c r="F310" t="s">
        <v>38</v>
      </c>
      <c r="G310">
        <v>1</v>
      </c>
      <c r="H310">
        <v>4</v>
      </c>
      <c r="I310" t="s">
        <v>33</v>
      </c>
      <c r="J310" t="str">
        <f>VLOOKUP(I310,CODE_SHEET!$A$2:$G$151,3,FALSE)</f>
        <v>Agaricia</v>
      </c>
      <c r="K310" t="str">
        <f>VLOOKUP(I310,CODE_SHEET!$A$2:$G$151,4,FALSE)</f>
        <v>agaricites</v>
      </c>
      <c r="L310">
        <v>3</v>
      </c>
      <c r="M310">
        <v>2</v>
      </c>
      <c r="N310">
        <f t="shared" si="4"/>
        <v>4.7123889803846897</v>
      </c>
    </row>
    <row r="311" spans="1:14">
      <c r="A311">
        <v>2020</v>
      </c>
      <c r="B311" t="s">
        <v>25</v>
      </c>
      <c r="C311">
        <v>27</v>
      </c>
      <c r="D311" t="s">
        <v>81</v>
      </c>
      <c r="E311">
        <v>25</v>
      </c>
      <c r="F311" t="s">
        <v>38</v>
      </c>
      <c r="G311">
        <v>1</v>
      </c>
      <c r="H311">
        <v>4</v>
      </c>
      <c r="I311" t="s">
        <v>28</v>
      </c>
      <c r="J311" t="str">
        <f>VLOOKUP(I311,CODE_SHEET!$A$2:$G$151,3,FALSE)</f>
        <v>Porites</v>
      </c>
      <c r="K311" t="str">
        <f>VLOOKUP(I311,CODE_SHEET!$A$2:$G$151,4,FALSE)</f>
        <v>astreoides</v>
      </c>
      <c r="L311">
        <v>4</v>
      </c>
      <c r="M311">
        <v>3</v>
      </c>
      <c r="N311">
        <f t="shared" si="4"/>
        <v>9.4247779607693793</v>
      </c>
    </row>
    <row r="312" spans="1:14">
      <c r="A312">
        <v>2020</v>
      </c>
      <c r="B312" t="s">
        <v>25</v>
      </c>
      <c r="C312">
        <v>27</v>
      </c>
      <c r="D312" t="s">
        <v>81</v>
      </c>
      <c r="E312">
        <v>25</v>
      </c>
      <c r="F312" t="s">
        <v>38</v>
      </c>
      <c r="G312">
        <v>1</v>
      </c>
      <c r="H312">
        <v>4</v>
      </c>
      <c r="I312" t="s">
        <v>33</v>
      </c>
      <c r="J312" t="str">
        <f>VLOOKUP(I312,CODE_SHEET!$A$2:$G$151,3,FALSE)</f>
        <v>Agaricia</v>
      </c>
      <c r="K312" t="str">
        <f>VLOOKUP(I312,CODE_SHEET!$A$2:$G$151,4,FALSE)</f>
        <v>agaricites</v>
      </c>
      <c r="L312">
        <v>4</v>
      </c>
      <c r="M312">
        <v>2</v>
      </c>
      <c r="N312">
        <f t="shared" si="4"/>
        <v>6.2831853071795862</v>
      </c>
    </row>
    <row r="313" spans="1:14">
      <c r="A313">
        <v>2020</v>
      </c>
      <c r="B313" t="s">
        <v>25</v>
      </c>
      <c r="C313">
        <v>27</v>
      </c>
      <c r="D313" t="s">
        <v>81</v>
      </c>
      <c r="E313">
        <v>28</v>
      </c>
      <c r="F313" t="s">
        <v>38</v>
      </c>
      <c r="G313">
        <v>2</v>
      </c>
      <c r="H313">
        <v>1</v>
      </c>
      <c r="I313" t="s">
        <v>31</v>
      </c>
      <c r="J313" t="str">
        <f>VLOOKUP(I313,CODE_SHEET!$A$2:$G$151,3,FALSE)</f>
        <v>Siderastrea</v>
      </c>
      <c r="K313" t="str">
        <f>VLOOKUP(I313,CODE_SHEET!$A$2:$G$151,4,FALSE)</f>
        <v>siderea</v>
      </c>
      <c r="L313">
        <v>6</v>
      </c>
      <c r="M313">
        <v>5</v>
      </c>
      <c r="N313">
        <f t="shared" si="4"/>
        <v>23.561944901923447</v>
      </c>
    </row>
    <row r="314" spans="1:14">
      <c r="A314">
        <v>2020</v>
      </c>
      <c r="B314" t="s">
        <v>25</v>
      </c>
      <c r="C314">
        <v>27</v>
      </c>
      <c r="D314" t="s">
        <v>81</v>
      </c>
      <c r="E314">
        <v>28</v>
      </c>
      <c r="F314" t="s">
        <v>38</v>
      </c>
      <c r="G314">
        <v>2</v>
      </c>
      <c r="H314">
        <v>1</v>
      </c>
      <c r="I314" t="s">
        <v>31</v>
      </c>
      <c r="J314" t="str">
        <f>VLOOKUP(I314,CODE_SHEET!$A$2:$G$151,3,FALSE)</f>
        <v>Siderastrea</v>
      </c>
      <c r="K314" t="str">
        <f>VLOOKUP(I314,CODE_SHEET!$A$2:$G$151,4,FALSE)</f>
        <v>siderea</v>
      </c>
      <c r="L314">
        <v>7</v>
      </c>
      <c r="M314">
        <v>4</v>
      </c>
      <c r="N314">
        <f t="shared" si="4"/>
        <v>21.991148575128552</v>
      </c>
    </row>
    <row r="315" spans="1:14">
      <c r="A315">
        <v>2020</v>
      </c>
      <c r="B315" t="s">
        <v>25</v>
      </c>
      <c r="C315">
        <v>27</v>
      </c>
      <c r="D315" t="s">
        <v>81</v>
      </c>
      <c r="E315">
        <v>28</v>
      </c>
      <c r="F315" t="s">
        <v>38</v>
      </c>
      <c r="G315">
        <v>2</v>
      </c>
      <c r="H315">
        <v>1</v>
      </c>
      <c r="I315" t="s">
        <v>31</v>
      </c>
      <c r="J315" t="str">
        <f>VLOOKUP(I315,CODE_SHEET!$A$2:$G$151,3,FALSE)</f>
        <v>Siderastrea</v>
      </c>
      <c r="K315" t="str">
        <f>VLOOKUP(I315,CODE_SHEET!$A$2:$G$151,4,FALSE)</f>
        <v>siderea</v>
      </c>
      <c r="L315">
        <v>3</v>
      </c>
      <c r="M315">
        <v>2</v>
      </c>
      <c r="N315">
        <f t="shared" si="4"/>
        <v>4.7123889803846897</v>
      </c>
    </row>
    <row r="316" spans="1:14">
      <c r="A316">
        <v>2020</v>
      </c>
      <c r="B316" t="s">
        <v>25</v>
      </c>
      <c r="C316">
        <v>27</v>
      </c>
      <c r="D316" t="s">
        <v>81</v>
      </c>
      <c r="E316">
        <v>28</v>
      </c>
      <c r="F316" t="s">
        <v>38</v>
      </c>
      <c r="G316">
        <v>2</v>
      </c>
      <c r="H316">
        <v>1</v>
      </c>
      <c r="I316" t="s">
        <v>31</v>
      </c>
      <c r="J316" t="str">
        <f>VLOOKUP(I316,CODE_SHEET!$A$2:$G$151,3,FALSE)</f>
        <v>Siderastrea</v>
      </c>
      <c r="K316" t="str">
        <f>VLOOKUP(I316,CODE_SHEET!$A$2:$G$151,4,FALSE)</f>
        <v>siderea</v>
      </c>
      <c r="L316">
        <v>5</v>
      </c>
      <c r="M316">
        <v>2</v>
      </c>
      <c r="N316">
        <f t="shared" si="4"/>
        <v>7.8539816339744828</v>
      </c>
    </row>
    <row r="317" spans="1:14">
      <c r="A317">
        <v>2020</v>
      </c>
      <c r="B317" t="s">
        <v>25</v>
      </c>
      <c r="C317">
        <v>27</v>
      </c>
      <c r="D317" t="s">
        <v>81</v>
      </c>
      <c r="E317">
        <v>28</v>
      </c>
      <c r="F317" t="s">
        <v>38</v>
      </c>
      <c r="G317">
        <v>2</v>
      </c>
      <c r="H317">
        <v>1</v>
      </c>
      <c r="I317" t="s">
        <v>31</v>
      </c>
      <c r="J317" t="str">
        <f>VLOOKUP(I317,CODE_SHEET!$A$2:$G$151,3,FALSE)</f>
        <v>Siderastrea</v>
      </c>
      <c r="K317" t="str">
        <f>VLOOKUP(I317,CODE_SHEET!$A$2:$G$151,4,FALSE)</f>
        <v>siderea</v>
      </c>
      <c r="L317">
        <v>6</v>
      </c>
      <c r="M317">
        <v>3</v>
      </c>
      <c r="N317">
        <f t="shared" si="4"/>
        <v>14.137166941154069</v>
      </c>
    </row>
    <row r="318" spans="1:14">
      <c r="A318">
        <v>2020</v>
      </c>
      <c r="B318" t="s">
        <v>25</v>
      </c>
      <c r="C318">
        <v>27</v>
      </c>
      <c r="D318" t="s">
        <v>81</v>
      </c>
      <c r="E318">
        <v>28</v>
      </c>
      <c r="F318" t="s">
        <v>38</v>
      </c>
      <c r="G318">
        <v>2</v>
      </c>
      <c r="H318">
        <v>1</v>
      </c>
      <c r="I318" t="s">
        <v>47</v>
      </c>
      <c r="J318" t="str">
        <f>VLOOKUP(I318,CODE_SHEET!$A$2:$G$151,3,FALSE)</f>
        <v>Siderastrea</v>
      </c>
      <c r="K318" t="str">
        <f>VLOOKUP(I318,CODE_SHEET!$A$2:$G$151,4,FALSE)</f>
        <v>radians</v>
      </c>
      <c r="L318">
        <v>3</v>
      </c>
      <c r="M318">
        <v>2</v>
      </c>
      <c r="N318">
        <f t="shared" si="4"/>
        <v>4.7123889803846897</v>
      </c>
    </row>
    <row r="319" spans="1:14">
      <c r="A319">
        <v>2020</v>
      </c>
      <c r="B319" t="s">
        <v>25</v>
      </c>
      <c r="C319">
        <v>27</v>
      </c>
      <c r="D319" t="s">
        <v>81</v>
      </c>
      <c r="E319">
        <v>28</v>
      </c>
      <c r="F319" t="s">
        <v>38</v>
      </c>
      <c r="G319">
        <v>2</v>
      </c>
      <c r="H319">
        <v>1</v>
      </c>
      <c r="I319" t="s">
        <v>47</v>
      </c>
      <c r="J319" t="str">
        <f>VLOOKUP(I319,CODE_SHEET!$A$2:$G$151,3,FALSE)</f>
        <v>Siderastrea</v>
      </c>
      <c r="K319" t="str">
        <f>VLOOKUP(I319,CODE_SHEET!$A$2:$G$151,4,FALSE)</f>
        <v>radians</v>
      </c>
      <c r="L319">
        <v>6</v>
      </c>
      <c r="M319">
        <v>5</v>
      </c>
      <c r="N319">
        <f t="shared" si="4"/>
        <v>23.561944901923447</v>
      </c>
    </row>
    <row r="320" spans="1:14">
      <c r="A320">
        <v>2020</v>
      </c>
      <c r="B320" t="s">
        <v>25</v>
      </c>
      <c r="C320">
        <v>27</v>
      </c>
      <c r="D320" t="s">
        <v>81</v>
      </c>
      <c r="E320">
        <v>28</v>
      </c>
      <c r="F320" t="s">
        <v>38</v>
      </c>
      <c r="G320">
        <v>2</v>
      </c>
      <c r="H320">
        <v>2</v>
      </c>
      <c r="I320" t="s">
        <v>33</v>
      </c>
      <c r="J320" t="str">
        <f>VLOOKUP(I320,CODE_SHEET!$A$2:$G$151,3,FALSE)</f>
        <v>Agaricia</v>
      </c>
      <c r="K320" t="str">
        <f>VLOOKUP(I320,CODE_SHEET!$A$2:$G$151,4,FALSE)</f>
        <v>agaricites</v>
      </c>
      <c r="L320">
        <v>7</v>
      </c>
      <c r="M320">
        <v>4</v>
      </c>
      <c r="N320">
        <f t="shared" si="4"/>
        <v>21.991148575128552</v>
      </c>
    </row>
    <row r="321" spans="1:14">
      <c r="A321">
        <v>2020</v>
      </c>
      <c r="B321" t="s">
        <v>25</v>
      </c>
      <c r="C321">
        <v>27</v>
      </c>
      <c r="D321" t="s">
        <v>81</v>
      </c>
      <c r="E321">
        <v>28</v>
      </c>
      <c r="F321" t="s">
        <v>38</v>
      </c>
      <c r="G321">
        <v>2</v>
      </c>
      <c r="H321">
        <v>3</v>
      </c>
      <c r="I321" t="s">
        <v>47</v>
      </c>
      <c r="J321" t="str">
        <f>VLOOKUP(I321,CODE_SHEET!$A$2:$G$151,3,FALSE)</f>
        <v>Siderastrea</v>
      </c>
      <c r="K321" t="str">
        <f>VLOOKUP(I321,CODE_SHEET!$A$2:$G$151,4,FALSE)</f>
        <v>radians</v>
      </c>
      <c r="L321">
        <v>2</v>
      </c>
      <c r="M321">
        <v>2</v>
      </c>
      <c r="N321">
        <f t="shared" si="4"/>
        <v>3.1415926535897931</v>
      </c>
    </row>
    <row r="322" spans="1:14">
      <c r="A322">
        <v>2020</v>
      </c>
      <c r="B322" t="s">
        <v>25</v>
      </c>
      <c r="C322">
        <v>27</v>
      </c>
      <c r="D322" t="s">
        <v>81</v>
      </c>
      <c r="E322">
        <v>28</v>
      </c>
      <c r="F322" t="s">
        <v>38</v>
      </c>
      <c r="G322">
        <v>2</v>
      </c>
      <c r="H322">
        <v>4</v>
      </c>
      <c r="I322" t="s">
        <v>47</v>
      </c>
      <c r="J322" t="str">
        <f>VLOOKUP(I322,CODE_SHEET!$A$2:$G$151,3,FALSE)</f>
        <v>Siderastrea</v>
      </c>
      <c r="K322" t="str">
        <f>VLOOKUP(I322,CODE_SHEET!$A$2:$G$151,4,FALSE)</f>
        <v>radians</v>
      </c>
      <c r="L322">
        <v>3</v>
      </c>
      <c r="M322">
        <v>2</v>
      </c>
      <c r="N322">
        <f t="shared" si="4"/>
        <v>4.7123889803846897</v>
      </c>
    </row>
    <row r="323" spans="1:14">
      <c r="A323">
        <v>2020</v>
      </c>
      <c r="B323" t="s">
        <v>25</v>
      </c>
      <c r="C323">
        <v>27</v>
      </c>
      <c r="D323" t="s">
        <v>81</v>
      </c>
      <c r="E323">
        <v>28</v>
      </c>
      <c r="F323" t="s">
        <v>38</v>
      </c>
      <c r="G323">
        <v>2</v>
      </c>
      <c r="H323">
        <v>4</v>
      </c>
      <c r="I323" t="s">
        <v>47</v>
      </c>
      <c r="J323" t="str">
        <f>VLOOKUP(I323,CODE_SHEET!$A$2:$G$151,3,FALSE)</f>
        <v>Siderastrea</v>
      </c>
      <c r="K323" t="str">
        <f>VLOOKUP(I323,CODE_SHEET!$A$2:$G$151,4,FALSE)</f>
        <v>radians</v>
      </c>
      <c r="L323">
        <v>7</v>
      </c>
      <c r="M323">
        <v>5</v>
      </c>
      <c r="N323">
        <f t="shared" si="4"/>
        <v>27.488935718910689</v>
      </c>
    </row>
    <row r="324" spans="1:14">
      <c r="A324">
        <v>2020</v>
      </c>
      <c r="B324" t="s">
        <v>25</v>
      </c>
      <c r="C324">
        <v>27</v>
      </c>
      <c r="D324" t="s">
        <v>81</v>
      </c>
      <c r="E324">
        <v>28</v>
      </c>
      <c r="F324" t="s">
        <v>38</v>
      </c>
      <c r="G324">
        <v>2</v>
      </c>
      <c r="H324">
        <v>4</v>
      </c>
      <c r="I324" t="s">
        <v>47</v>
      </c>
      <c r="J324" t="str">
        <f>VLOOKUP(I324,CODE_SHEET!$A$2:$G$151,3,FALSE)</f>
        <v>Siderastrea</v>
      </c>
      <c r="K324" t="str">
        <f>VLOOKUP(I324,CODE_SHEET!$A$2:$G$151,4,FALSE)</f>
        <v>radians</v>
      </c>
      <c r="L324">
        <v>2</v>
      </c>
      <c r="M324">
        <v>2</v>
      </c>
      <c r="N324">
        <f t="shared" si="4"/>
        <v>3.1415926535897931</v>
      </c>
    </row>
    <row r="325" spans="1:14">
      <c r="A325">
        <v>2020</v>
      </c>
      <c r="B325" t="s">
        <v>25</v>
      </c>
      <c r="C325">
        <v>27</v>
      </c>
      <c r="D325" t="s">
        <v>81</v>
      </c>
      <c r="E325">
        <v>28</v>
      </c>
      <c r="F325" t="s">
        <v>38</v>
      </c>
      <c r="G325">
        <v>2</v>
      </c>
      <c r="H325">
        <v>4</v>
      </c>
      <c r="I325" t="s">
        <v>47</v>
      </c>
      <c r="J325" t="str">
        <f>VLOOKUP(I325,CODE_SHEET!$A$2:$G$151,3,FALSE)</f>
        <v>Siderastrea</v>
      </c>
      <c r="K325" t="str">
        <f>VLOOKUP(I325,CODE_SHEET!$A$2:$G$151,4,FALSE)</f>
        <v>radians</v>
      </c>
      <c r="L325">
        <v>2</v>
      </c>
      <c r="M325">
        <v>1</v>
      </c>
      <c r="N325">
        <f t="shared" si="4"/>
        <v>1.5707963267948966</v>
      </c>
    </row>
    <row r="326" spans="1:14">
      <c r="A326">
        <v>2020</v>
      </c>
      <c r="B326" t="s">
        <v>25</v>
      </c>
      <c r="C326">
        <v>27</v>
      </c>
      <c r="D326" t="s">
        <v>81</v>
      </c>
      <c r="E326">
        <v>28</v>
      </c>
      <c r="F326" t="s">
        <v>38</v>
      </c>
      <c r="G326">
        <v>2</v>
      </c>
      <c r="H326">
        <v>4</v>
      </c>
      <c r="I326" t="s">
        <v>47</v>
      </c>
      <c r="J326" t="str">
        <f>VLOOKUP(I326,CODE_SHEET!$A$2:$G$151,3,FALSE)</f>
        <v>Siderastrea</v>
      </c>
      <c r="K326" t="str">
        <f>VLOOKUP(I326,CODE_SHEET!$A$2:$G$151,4,FALSE)</f>
        <v>radians</v>
      </c>
      <c r="L326">
        <v>4</v>
      </c>
      <c r="M326">
        <v>2</v>
      </c>
      <c r="N326">
        <f t="shared" si="4"/>
        <v>6.2831853071795862</v>
      </c>
    </row>
    <row r="327" spans="1:14">
      <c r="A327">
        <v>2020</v>
      </c>
      <c r="B327" t="s">
        <v>25</v>
      </c>
      <c r="C327">
        <v>27</v>
      </c>
      <c r="D327" t="s">
        <v>81</v>
      </c>
      <c r="E327">
        <v>28</v>
      </c>
      <c r="F327" t="s">
        <v>38</v>
      </c>
      <c r="G327">
        <v>2</v>
      </c>
      <c r="H327">
        <v>4</v>
      </c>
      <c r="I327" t="s">
        <v>47</v>
      </c>
      <c r="J327" t="str">
        <f>VLOOKUP(I327,CODE_SHEET!$A$2:$G$151,3,FALSE)</f>
        <v>Siderastrea</v>
      </c>
      <c r="K327" t="str">
        <f>VLOOKUP(I327,CODE_SHEET!$A$2:$G$151,4,FALSE)</f>
        <v>radians</v>
      </c>
      <c r="L327">
        <v>2</v>
      </c>
      <c r="M327">
        <v>2</v>
      </c>
      <c r="N327">
        <f t="shared" si="4"/>
        <v>3.1415926535897931</v>
      </c>
    </row>
    <row r="328" spans="1:14">
      <c r="A328">
        <v>2020</v>
      </c>
      <c r="B328" t="s">
        <v>25</v>
      </c>
      <c r="C328">
        <v>27</v>
      </c>
      <c r="D328" t="s">
        <v>81</v>
      </c>
      <c r="E328">
        <v>28</v>
      </c>
      <c r="F328" t="s">
        <v>38</v>
      </c>
      <c r="G328">
        <v>2</v>
      </c>
      <c r="H328">
        <v>4</v>
      </c>
      <c r="I328" t="s">
        <v>47</v>
      </c>
      <c r="J328" t="str">
        <f>VLOOKUP(I328,CODE_SHEET!$A$2:$G$151,3,FALSE)</f>
        <v>Siderastrea</v>
      </c>
      <c r="K328" t="str">
        <f>VLOOKUP(I328,CODE_SHEET!$A$2:$G$151,4,FALSE)</f>
        <v>radians</v>
      </c>
      <c r="L328">
        <v>1</v>
      </c>
      <c r="M328">
        <v>1</v>
      </c>
      <c r="N328">
        <f t="shared" si="4"/>
        <v>0.78539816339744828</v>
      </c>
    </row>
    <row r="329" spans="1:14">
      <c r="A329">
        <v>2020</v>
      </c>
      <c r="B329" t="s">
        <v>25</v>
      </c>
      <c r="C329">
        <v>27</v>
      </c>
      <c r="D329" t="s">
        <v>81</v>
      </c>
      <c r="E329">
        <v>28</v>
      </c>
      <c r="F329" t="s">
        <v>38</v>
      </c>
      <c r="G329">
        <v>2</v>
      </c>
      <c r="H329">
        <v>4</v>
      </c>
      <c r="I329" t="s">
        <v>62</v>
      </c>
      <c r="J329" t="str">
        <f>VLOOKUP(I329,CODE_SHEET!$A$2:$G$151,3,FALSE)</f>
        <v>Millepora</v>
      </c>
      <c r="K329" t="str">
        <f>VLOOKUP(I329,CODE_SHEET!$A$2:$G$151,4,FALSE)</f>
        <v>alcicornis</v>
      </c>
      <c r="L329">
        <v>7</v>
      </c>
      <c r="M329">
        <v>3</v>
      </c>
      <c r="N329">
        <f t="shared" si="4"/>
        <v>16.493361431346415</v>
      </c>
    </row>
    <row r="330" spans="1:14">
      <c r="A330">
        <v>2020</v>
      </c>
      <c r="B330" t="s">
        <v>70</v>
      </c>
      <c r="C330">
        <v>3</v>
      </c>
      <c r="D330" t="s">
        <v>85</v>
      </c>
      <c r="E330">
        <v>30</v>
      </c>
      <c r="F330" t="s">
        <v>27</v>
      </c>
      <c r="G330">
        <v>1</v>
      </c>
      <c r="H330">
        <v>1</v>
      </c>
      <c r="I330" t="s">
        <v>28</v>
      </c>
      <c r="J330" t="str">
        <f>VLOOKUP(I330,CODE_SHEET!$A$2:$G$151,3,FALSE)</f>
        <v>Porites</v>
      </c>
      <c r="K330" t="str">
        <f>VLOOKUP(I330,CODE_SHEET!$A$2:$G$151,4,FALSE)</f>
        <v>astreoides</v>
      </c>
      <c r="L330">
        <v>3</v>
      </c>
      <c r="M330">
        <v>2</v>
      </c>
      <c r="N330">
        <f t="shared" si="4"/>
        <v>4.7123889803846897</v>
      </c>
    </row>
    <row r="331" spans="1:14">
      <c r="A331">
        <v>2020</v>
      </c>
      <c r="B331" t="s">
        <v>70</v>
      </c>
      <c r="C331">
        <v>3</v>
      </c>
      <c r="D331" t="s">
        <v>85</v>
      </c>
      <c r="E331">
        <v>30</v>
      </c>
      <c r="F331" t="s">
        <v>27</v>
      </c>
      <c r="G331">
        <v>1</v>
      </c>
      <c r="H331">
        <v>1</v>
      </c>
      <c r="I331" t="s">
        <v>28</v>
      </c>
      <c r="J331" t="str">
        <f>VLOOKUP(I331,CODE_SHEET!$A$2:$G$151,3,FALSE)</f>
        <v>Porites</v>
      </c>
      <c r="K331" t="str">
        <f>VLOOKUP(I331,CODE_SHEET!$A$2:$G$151,4,FALSE)</f>
        <v>astreoides</v>
      </c>
      <c r="L331">
        <v>2</v>
      </c>
      <c r="M331">
        <v>2</v>
      </c>
      <c r="N331">
        <f t="shared" si="4"/>
        <v>3.1415926535897931</v>
      </c>
    </row>
    <row r="332" spans="1:14">
      <c r="A332">
        <v>2020</v>
      </c>
      <c r="B332" t="s">
        <v>70</v>
      </c>
      <c r="C332">
        <v>3</v>
      </c>
      <c r="D332" t="s">
        <v>85</v>
      </c>
      <c r="E332">
        <v>30</v>
      </c>
      <c r="F332" t="s">
        <v>27</v>
      </c>
      <c r="G332">
        <v>1</v>
      </c>
      <c r="H332">
        <v>1</v>
      </c>
      <c r="I332" t="s">
        <v>47</v>
      </c>
      <c r="J332" t="str">
        <f>VLOOKUP(I332,CODE_SHEET!$A$2:$G$151,3,FALSE)</f>
        <v>Siderastrea</v>
      </c>
      <c r="K332" t="str">
        <f>VLOOKUP(I332,CODE_SHEET!$A$2:$G$151,4,FALSE)</f>
        <v>radians</v>
      </c>
      <c r="L332">
        <v>6</v>
      </c>
      <c r="M332">
        <v>4</v>
      </c>
      <c r="N332">
        <f t="shared" si="4"/>
        <v>18.849555921538759</v>
      </c>
    </row>
    <row r="333" spans="1:14">
      <c r="A333">
        <v>2020</v>
      </c>
      <c r="B333" t="s">
        <v>70</v>
      </c>
      <c r="C333">
        <v>3</v>
      </c>
      <c r="D333" t="s">
        <v>85</v>
      </c>
      <c r="E333">
        <v>30</v>
      </c>
      <c r="F333" t="s">
        <v>27</v>
      </c>
      <c r="G333">
        <v>1</v>
      </c>
      <c r="H333">
        <v>1</v>
      </c>
      <c r="I333" t="s">
        <v>28</v>
      </c>
      <c r="J333" t="str">
        <f>VLOOKUP(I333,CODE_SHEET!$A$2:$G$151,3,FALSE)</f>
        <v>Porites</v>
      </c>
      <c r="K333" t="str">
        <f>VLOOKUP(I333,CODE_SHEET!$A$2:$G$151,4,FALSE)</f>
        <v>astreoides</v>
      </c>
      <c r="L333">
        <v>5</v>
      </c>
      <c r="M333">
        <v>3</v>
      </c>
      <c r="N333">
        <f t="shared" si="4"/>
        <v>11.780972450961723</v>
      </c>
    </row>
    <row r="334" spans="1:14">
      <c r="A334">
        <v>2020</v>
      </c>
      <c r="B334" t="s">
        <v>70</v>
      </c>
      <c r="C334">
        <v>3</v>
      </c>
      <c r="D334" t="s">
        <v>85</v>
      </c>
      <c r="E334">
        <v>30</v>
      </c>
      <c r="F334" t="s">
        <v>27</v>
      </c>
      <c r="G334">
        <v>1</v>
      </c>
      <c r="H334">
        <v>1</v>
      </c>
      <c r="I334" t="s">
        <v>28</v>
      </c>
      <c r="J334" t="str">
        <f>VLOOKUP(I334,CODE_SHEET!$A$2:$G$151,3,FALSE)</f>
        <v>Porites</v>
      </c>
      <c r="K334" t="str">
        <f>VLOOKUP(I334,CODE_SHEET!$A$2:$G$151,4,FALSE)</f>
        <v>astreoides</v>
      </c>
      <c r="L334">
        <v>4</v>
      </c>
      <c r="M334">
        <v>2</v>
      </c>
      <c r="N334">
        <f t="shared" si="4"/>
        <v>6.2831853071795862</v>
      </c>
    </row>
    <row r="335" spans="1:14">
      <c r="A335">
        <v>2020</v>
      </c>
      <c r="B335" t="s">
        <v>70</v>
      </c>
      <c r="C335">
        <v>3</v>
      </c>
      <c r="D335" t="s">
        <v>85</v>
      </c>
      <c r="E335">
        <v>30</v>
      </c>
      <c r="F335" t="s">
        <v>27</v>
      </c>
      <c r="G335">
        <v>1</v>
      </c>
      <c r="H335">
        <v>1</v>
      </c>
      <c r="I335" t="s">
        <v>31</v>
      </c>
      <c r="J335" t="str">
        <f>VLOOKUP(I335,CODE_SHEET!$A$2:$G$151,3,FALSE)</f>
        <v>Siderastrea</v>
      </c>
      <c r="K335" t="str">
        <f>VLOOKUP(I335,CODE_SHEET!$A$2:$G$151,4,FALSE)</f>
        <v>siderea</v>
      </c>
      <c r="L335">
        <v>4</v>
      </c>
      <c r="M335">
        <v>3</v>
      </c>
      <c r="N335">
        <f t="shared" si="4"/>
        <v>9.4247779607693793</v>
      </c>
    </row>
    <row r="336" spans="1:14">
      <c r="A336">
        <v>2020</v>
      </c>
      <c r="B336" t="s">
        <v>70</v>
      </c>
      <c r="C336">
        <v>3</v>
      </c>
      <c r="D336" t="s">
        <v>85</v>
      </c>
      <c r="E336">
        <v>30</v>
      </c>
      <c r="F336" t="s">
        <v>27</v>
      </c>
      <c r="G336">
        <v>1</v>
      </c>
      <c r="H336">
        <v>1</v>
      </c>
      <c r="I336" t="s">
        <v>28</v>
      </c>
      <c r="J336" t="str">
        <f>VLOOKUP(I336,CODE_SHEET!$A$2:$G$151,3,FALSE)</f>
        <v>Porites</v>
      </c>
      <c r="K336" t="str">
        <f>VLOOKUP(I336,CODE_SHEET!$A$2:$G$151,4,FALSE)</f>
        <v>astreoides</v>
      </c>
      <c r="L336">
        <v>3</v>
      </c>
      <c r="M336">
        <v>3</v>
      </c>
      <c r="N336">
        <f t="shared" si="4"/>
        <v>7.0685834705770345</v>
      </c>
    </row>
    <row r="337" spans="1:14">
      <c r="A337">
        <v>2020</v>
      </c>
      <c r="B337" t="s">
        <v>70</v>
      </c>
      <c r="C337">
        <v>3</v>
      </c>
      <c r="D337" t="s">
        <v>85</v>
      </c>
      <c r="E337">
        <v>30</v>
      </c>
      <c r="F337" t="s">
        <v>27</v>
      </c>
      <c r="G337">
        <v>1</v>
      </c>
      <c r="H337">
        <v>2</v>
      </c>
      <c r="I337" t="s">
        <v>28</v>
      </c>
      <c r="J337" t="str">
        <f>VLOOKUP(I337,CODE_SHEET!$A$2:$G$151,3,FALSE)</f>
        <v>Porites</v>
      </c>
      <c r="K337" t="str">
        <f>VLOOKUP(I337,CODE_SHEET!$A$2:$G$151,4,FALSE)</f>
        <v>astreoides</v>
      </c>
      <c r="L337">
        <v>5</v>
      </c>
      <c r="M337">
        <v>4</v>
      </c>
      <c r="N337">
        <f t="shared" si="4"/>
        <v>15.707963267948966</v>
      </c>
    </row>
    <row r="338" spans="1:14">
      <c r="A338">
        <v>2020</v>
      </c>
      <c r="B338" t="s">
        <v>70</v>
      </c>
      <c r="C338">
        <v>3</v>
      </c>
      <c r="D338" t="s">
        <v>85</v>
      </c>
      <c r="E338">
        <v>30</v>
      </c>
      <c r="F338" t="s">
        <v>27</v>
      </c>
      <c r="G338">
        <v>1</v>
      </c>
      <c r="H338">
        <v>2</v>
      </c>
      <c r="I338" t="s">
        <v>33</v>
      </c>
      <c r="J338" t="str">
        <f>VLOOKUP(I338,CODE_SHEET!$A$2:$G$151,3,FALSE)</f>
        <v>Agaricia</v>
      </c>
      <c r="K338" t="str">
        <f>VLOOKUP(I338,CODE_SHEET!$A$2:$G$151,4,FALSE)</f>
        <v>agaricites</v>
      </c>
      <c r="L338">
        <v>4</v>
      </c>
      <c r="M338">
        <v>3</v>
      </c>
      <c r="N338">
        <f t="shared" si="4"/>
        <v>9.4247779607693793</v>
      </c>
    </row>
    <row r="339" spans="1:14">
      <c r="A339">
        <v>2020</v>
      </c>
      <c r="B339" t="s">
        <v>70</v>
      </c>
      <c r="C339">
        <v>3</v>
      </c>
      <c r="D339" t="s">
        <v>85</v>
      </c>
      <c r="E339">
        <v>30</v>
      </c>
      <c r="F339" t="s">
        <v>27</v>
      </c>
      <c r="G339">
        <v>1</v>
      </c>
      <c r="H339">
        <v>2</v>
      </c>
      <c r="I339" t="s">
        <v>66</v>
      </c>
      <c r="J339" t="str">
        <f>VLOOKUP(I339,CODE_SHEET!$A$2:$G$151,3,FALSE)</f>
        <v>Favia</v>
      </c>
      <c r="K339" t="str">
        <f>VLOOKUP(I339,CODE_SHEET!$A$2:$G$151,4,FALSE)</f>
        <v>fragum</v>
      </c>
      <c r="L339">
        <v>4</v>
      </c>
      <c r="M339">
        <v>3</v>
      </c>
      <c r="N339">
        <f t="shared" si="4"/>
        <v>9.4247779607693793</v>
      </c>
    </row>
    <row r="340" spans="1:14">
      <c r="A340">
        <v>2020</v>
      </c>
      <c r="B340" t="s">
        <v>70</v>
      </c>
      <c r="C340">
        <v>3</v>
      </c>
      <c r="D340" t="s">
        <v>85</v>
      </c>
      <c r="E340">
        <v>30</v>
      </c>
      <c r="F340" t="s">
        <v>27</v>
      </c>
      <c r="G340">
        <v>1</v>
      </c>
      <c r="H340">
        <v>2</v>
      </c>
      <c r="I340" t="s">
        <v>33</v>
      </c>
      <c r="J340" t="str">
        <f>VLOOKUP(I340,CODE_SHEET!$A$2:$G$151,3,FALSE)</f>
        <v>Agaricia</v>
      </c>
      <c r="K340" t="str">
        <f>VLOOKUP(I340,CODE_SHEET!$A$2:$G$151,4,FALSE)</f>
        <v>agaricites</v>
      </c>
      <c r="L340">
        <v>1</v>
      </c>
      <c r="M340">
        <v>1</v>
      </c>
      <c r="N340">
        <f t="shared" si="4"/>
        <v>0.78539816339744828</v>
      </c>
    </row>
    <row r="341" spans="1:14">
      <c r="A341">
        <v>2020</v>
      </c>
      <c r="B341" t="s">
        <v>70</v>
      </c>
      <c r="C341">
        <v>3</v>
      </c>
      <c r="D341" t="s">
        <v>85</v>
      </c>
      <c r="E341">
        <v>30</v>
      </c>
      <c r="F341" t="s">
        <v>27</v>
      </c>
      <c r="G341">
        <v>1</v>
      </c>
      <c r="H341">
        <v>2</v>
      </c>
      <c r="I341" t="s">
        <v>33</v>
      </c>
      <c r="J341" t="str">
        <f>VLOOKUP(I341,CODE_SHEET!$A$2:$G$151,3,FALSE)</f>
        <v>Agaricia</v>
      </c>
      <c r="K341" t="str">
        <f>VLOOKUP(I341,CODE_SHEET!$A$2:$G$151,4,FALSE)</f>
        <v>agaricites</v>
      </c>
      <c r="L341">
        <v>8</v>
      </c>
      <c r="M341">
        <v>5</v>
      </c>
      <c r="N341">
        <f t="shared" si="4"/>
        <v>31.415926535897931</v>
      </c>
    </row>
    <row r="342" spans="1:14">
      <c r="A342">
        <v>2020</v>
      </c>
      <c r="B342" t="s">
        <v>70</v>
      </c>
      <c r="C342">
        <v>3</v>
      </c>
      <c r="D342" t="s">
        <v>85</v>
      </c>
      <c r="E342">
        <v>30</v>
      </c>
      <c r="F342" t="s">
        <v>27</v>
      </c>
      <c r="G342">
        <v>1</v>
      </c>
      <c r="H342">
        <v>3</v>
      </c>
      <c r="I342" t="s">
        <v>66</v>
      </c>
      <c r="J342" t="str">
        <f>VLOOKUP(I342,CODE_SHEET!$A$2:$G$151,3,FALSE)</f>
        <v>Favia</v>
      </c>
      <c r="K342" t="str">
        <f>VLOOKUP(I342,CODE_SHEET!$A$2:$G$151,4,FALSE)</f>
        <v>fragum</v>
      </c>
      <c r="L342">
        <v>3</v>
      </c>
      <c r="M342">
        <v>2</v>
      </c>
      <c r="N342">
        <f t="shared" ref="N342:N351" si="5">PI()*(L342/2)*(M342/2)</f>
        <v>4.7123889803846897</v>
      </c>
    </row>
    <row r="343" spans="1:14">
      <c r="A343">
        <v>2020</v>
      </c>
      <c r="B343" t="s">
        <v>70</v>
      </c>
      <c r="C343">
        <v>3</v>
      </c>
      <c r="D343" t="s">
        <v>85</v>
      </c>
      <c r="E343">
        <v>30</v>
      </c>
      <c r="F343" t="s">
        <v>27</v>
      </c>
      <c r="G343">
        <v>1</v>
      </c>
      <c r="H343">
        <v>3</v>
      </c>
      <c r="I343" t="s">
        <v>32</v>
      </c>
      <c r="J343" t="str">
        <f>VLOOKUP(I343,CODE_SHEET!$A$2:$G$151,3,FALSE)</f>
        <v>Porites</v>
      </c>
      <c r="K343" t="str">
        <f>VLOOKUP(I343,CODE_SHEET!$A$2:$G$151,4,FALSE)</f>
        <v>porites</v>
      </c>
      <c r="L343">
        <v>6</v>
      </c>
      <c r="M343">
        <v>5</v>
      </c>
      <c r="N343">
        <f t="shared" si="5"/>
        <v>23.561944901923447</v>
      </c>
    </row>
    <row r="344" spans="1:14">
      <c r="A344">
        <v>2020</v>
      </c>
      <c r="B344" t="s">
        <v>70</v>
      </c>
      <c r="C344">
        <v>3</v>
      </c>
      <c r="D344" t="s">
        <v>85</v>
      </c>
      <c r="E344">
        <v>30</v>
      </c>
      <c r="F344" t="s">
        <v>27</v>
      </c>
      <c r="G344">
        <v>1</v>
      </c>
      <c r="H344">
        <v>3</v>
      </c>
      <c r="I344" t="s">
        <v>33</v>
      </c>
      <c r="J344" t="str">
        <f>VLOOKUP(I344,CODE_SHEET!$A$2:$G$151,3,FALSE)</f>
        <v>Agaricia</v>
      </c>
      <c r="K344" t="str">
        <f>VLOOKUP(I344,CODE_SHEET!$A$2:$G$151,4,FALSE)</f>
        <v>agaricites</v>
      </c>
      <c r="L344">
        <v>3</v>
      </c>
      <c r="M344">
        <v>2</v>
      </c>
      <c r="N344">
        <f t="shared" si="5"/>
        <v>4.7123889803846897</v>
      </c>
    </row>
    <row r="345" spans="1:14">
      <c r="A345">
        <v>2020</v>
      </c>
      <c r="B345" t="s">
        <v>70</v>
      </c>
      <c r="C345">
        <v>3</v>
      </c>
      <c r="D345" t="s">
        <v>85</v>
      </c>
      <c r="E345">
        <v>30</v>
      </c>
      <c r="F345" t="s">
        <v>27</v>
      </c>
      <c r="G345">
        <v>1</v>
      </c>
      <c r="H345">
        <v>3</v>
      </c>
      <c r="I345" t="s">
        <v>28</v>
      </c>
      <c r="J345" t="str">
        <f>VLOOKUP(I345,CODE_SHEET!$A$2:$G$151,3,FALSE)</f>
        <v>Porites</v>
      </c>
      <c r="K345" t="str">
        <f>VLOOKUP(I345,CODE_SHEET!$A$2:$G$151,4,FALSE)</f>
        <v>astreoides</v>
      </c>
      <c r="L345">
        <v>1</v>
      </c>
      <c r="M345">
        <v>1</v>
      </c>
      <c r="N345">
        <f t="shared" si="5"/>
        <v>0.78539816339744828</v>
      </c>
    </row>
    <row r="346" spans="1:14">
      <c r="A346">
        <v>2020</v>
      </c>
      <c r="B346" t="s">
        <v>70</v>
      </c>
      <c r="C346">
        <v>3</v>
      </c>
      <c r="D346" t="s">
        <v>85</v>
      </c>
      <c r="E346">
        <v>30</v>
      </c>
      <c r="F346" t="s">
        <v>27</v>
      </c>
      <c r="G346">
        <v>1</v>
      </c>
      <c r="H346">
        <v>3</v>
      </c>
      <c r="I346" t="s">
        <v>33</v>
      </c>
      <c r="J346" t="str">
        <f>VLOOKUP(I346,CODE_SHEET!$A$2:$G$151,3,FALSE)</f>
        <v>Agaricia</v>
      </c>
      <c r="K346" t="str">
        <f>VLOOKUP(I346,CODE_SHEET!$A$2:$G$151,4,FALSE)</f>
        <v>agaricites</v>
      </c>
      <c r="L346">
        <v>2</v>
      </c>
      <c r="M346">
        <v>2</v>
      </c>
      <c r="N346">
        <f t="shared" si="5"/>
        <v>3.1415926535897931</v>
      </c>
    </row>
    <row r="347" spans="1:14">
      <c r="A347">
        <v>2020</v>
      </c>
      <c r="B347" t="s">
        <v>70</v>
      </c>
      <c r="C347">
        <v>3</v>
      </c>
      <c r="D347" t="s">
        <v>85</v>
      </c>
      <c r="E347">
        <v>30</v>
      </c>
      <c r="F347" t="s">
        <v>27</v>
      </c>
      <c r="G347">
        <v>1</v>
      </c>
      <c r="H347">
        <v>4</v>
      </c>
      <c r="I347" t="s">
        <v>66</v>
      </c>
      <c r="J347" t="str">
        <f>VLOOKUP(I347,CODE_SHEET!$A$2:$G$151,3,FALSE)</f>
        <v>Favia</v>
      </c>
      <c r="K347" t="str">
        <f>VLOOKUP(I347,CODE_SHEET!$A$2:$G$151,4,FALSE)</f>
        <v>fragum</v>
      </c>
      <c r="L347">
        <v>0.5</v>
      </c>
      <c r="M347">
        <v>0.5</v>
      </c>
      <c r="N347">
        <f t="shared" si="5"/>
        <v>0.19634954084936207</v>
      </c>
    </row>
    <row r="348" spans="1:14">
      <c r="A348">
        <v>2020</v>
      </c>
      <c r="B348" t="s">
        <v>70</v>
      </c>
      <c r="C348">
        <v>3</v>
      </c>
      <c r="D348" t="s">
        <v>85</v>
      </c>
      <c r="E348">
        <v>30</v>
      </c>
      <c r="F348" t="s">
        <v>27</v>
      </c>
      <c r="G348">
        <v>1</v>
      </c>
      <c r="H348">
        <v>4</v>
      </c>
      <c r="I348" t="s">
        <v>33</v>
      </c>
      <c r="J348" t="str">
        <f>VLOOKUP(I348,CODE_SHEET!$A$2:$G$151,3,FALSE)</f>
        <v>Agaricia</v>
      </c>
      <c r="K348" t="str">
        <f>VLOOKUP(I348,CODE_SHEET!$A$2:$G$151,4,FALSE)</f>
        <v>agaricites</v>
      </c>
      <c r="L348">
        <v>9</v>
      </c>
      <c r="M348">
        <v>5</v>
      </c>
      <c r="N348">
        <f t="shared" si="5"/>
        <v>35.342917352885173</v>
      </c>
    </row>
    <row r="349" spans="1:14">
      <c r="A349">
        <v>2020</v>
      </c>
      <c r="B349" t="s">
        <v>70</v>
      </c>
      <c r="C349">
        <v>3</v>
      </c>
      <c r="D349" t="s">
        <v>85</v>
      </c>
      <c r="E349">
        <v>30</v>
      </c>
      <c r="F349" t="s">
        <v>27</v>
      </c>
      <c r="G349">
        <v>1</v>
      </c>
      <c r="H349">
        <v>4</v>
      </c>
      <c r="I349" t="s">
        <v>32</v>
      </c>
      <c r="J349" t="str">
        <f>VLOOKUP(I349,CODE_SHEET!$A$2:$G$151,3,FALSE)</f>
        <v>Porites</v>
      </c>
      <c r="K349" t="str">
        <f>VLOOKUP(I349,CODE_SHEET!$A$2:$G$151,4,FALSE)</f>
        <v>porites</v>
      </c>
      <c r="L349">
        <v>1</v>
      </c>
      <c r="M349">
        <v>1</v>
      </c>
      <c r="N349">
        <f t="shared" si="5"/>
        <v>0.78539816339744828</v>
      </c>
    </row>
    <row r="350" spans="1:14">
      <c r="A350">
        <v>2020</v>
      </c>
      <c r="B350" t="s">
        <v>70</v>
      </c>
      <c r="C350">
        <v>3</v>
      </c>
      <c r="D350" t="s">
        <v>85</v>
      </c>
      <c r="E350">
        <v>30</v>
      </c>
      <c r="F350" t="s">
        <v>27</v>
      </c>
      <c r="G350">
        <v>1</v>
      </c>
      <c r="H350">
        <v>4</v>
      </c>
      <c r="I350" t="s">
        <v>28</v>
      </c>
      <c r="J350" t="str">
        <f>VLOOKUP(I350,CODE_SHEET!$A$2:$G$151,3,FALSE)</f>
        <v>Porites</v>
      </c>
      <c r="K350" t="str">
        <f>VLOOKUP(I350,CODE_SHEET!$A$2:$G$151,4,FALSE)</f>
        <v>astreoides</v>
      </c>
      <c r="L350">
        <v>3.5</v>
      </c>
      <c r="M350">
        <v>3</v>
      </c>
      <c r="N350">
        <f t="shared" si="5"/>
        <v>8.2466807156732074</v>
      </c>
    </row>
    <row r="351" spans="1:14">
      <c r="A351">
        <v>2020</v>
      </c>
      <c r="B351" t="s">
        <v>70</v>
      </c>
      <c r="C351">
        <v>3</v>
      </c>
      <c r="D351" t="s">
        <v>85</v>
      </c>
      <c r="E351">
        <v>30</v>
      </c>
      <c r="F351" t="s">
        <v>27</v>
      </c>
      <c r="G351">
        <v>1</v>
      </c>
      <c r="H351">
        <v>4</v>
      </c>
      <c r="I351" t="s">
        <v>28</v>
      </c>
      <c r="J351" t="str">
        <f>VLOOKUP(I351,CODE_SHEET!$A$2:$G$151,3,FALSE)</f>
        <v>Porites</v>
      </c>
      <c r="K351" t="str">
        <f>VLOOKUP(I351,CODE_SHEET!$A$2:$G$151,4,FALSE)</f>
        <v>astreoides</v>
      </c>
      <c r="L351">
        <v>4</v>
      </c>
      <c r="M351">
        <v>3</v>
      </c>
      <c r="N351">
        <f t="shared" si="5"/>
        <v>9.4247779607693793</v>
      </c>
    </row>
    <row r="352" spans="1:14">
      <c r="A352">
        <v>2020</v>
      </c>
      <c r="B352" t="s">
        <v>70</v>
      </c>
      <c r="C352">
        <v>3</v>
      </c>
      <c r="D352" t="s">
        <v>85</v>
      </c>
      <c r="E352">
        <v>30</v>
      </c>
      <c r="F352" t="s">
        <v>27</v>
      </c>
      <c r="G352">
        <v>1</v>
      </c>
      <c r="H352">
        <v>4</v>
      </c>
      <c r="I352" t="s">
        <v>28</v>
      </c>
      <c r="J352" t="str">
        <f>VLOOKUP(I352,CODE_SHEET!$A$2:$G$151,3,FALSE)</f>
        <v>Porites</v>
      </c>
      <c r="K352" t="str">
        <f>VLOOKUP(I352,CODE_SHEET!$A$2:$G$151,4,FALSE)</f>
        <v>astreoides</v>
      </c>
      <c r="L352">
        <v>3</v>
      </c>
      <c r="M352">
        <v>3</v>
      </c>
      <c r="N352">
        <f t="shared" ref="N352:N415" si="6">PI()*(L352/2)*(M352/2)</f>
        <v>7.0685834705770345</v>
      </c>
    </row>
    <row r="353" spans="1:14">
      <c r="A353">
        <v>2020</v>
      </c>
      <c r="B353" t="s">
        <v>70</v>
      </c>
      <c r="C353">
        <v>3</v>
      </c>
      <c r="D353" t="s">
        <v>85</v>
      </c>
      <c r="E353">
        <v>30</v>
      </c>
      <c r="F353" t="s">
        <v>27</v>
      </c>
      <c r="G353">
        <v>1</v>
      </c>
      <c r="H353">
        <v>4</v>
      </c>
      <c r="I353" t="s">
        <v>33</v>
      </c>
      <c r="J353" t="str">
        <f>VLOOKUP(I353,CODE_SHEET!$A$2:$G$151,3,FALSE)</f>
        <v>Agaricia</v>
      </c>
      <c r="K353" t="str">
        <f>VLOOKUP(I353,CODE_SHEET!$A$2:$G$151,4,FALSE)</f>
        <v>agaricites</v>
      </c>
      <c r="L353">
        <v>3</v>
      </c>
      <c r="M353">
        <v>2</v>
      </c>
      <c r="N353">
        <f t="shared" si="6"/>
        <v>4.7123889803846897</v>
      </c>
    </row>
    <row r="354" spans="1:14">
      <c r="A354">
        <v>2020</v>
      </c>
      <c r="B354" t="s">
        <v>70</v>
      </c>
      <c r="C354">
        <v>3</v>
      </c>
      <c r="D354" t="s">
        <v>85</v>
      </c>
      <c r="E354">
        <v>30</v>
      </c>
      <c r="F354" t="s">
        <v>27</v>
      </c>
      <c r="G354">
        <v>1</v>
      </c>
      <c r="H354">
        <v>4</v>
      </c>
      <c r="I354" t="s">
        <v>34</v>
      </c>
      <c r="J354" t="str">
        <f>VLOOKUP(I354,CODE_SHEET!$A$2:$G$151,3,FALSE)</f>
        <v>Orbicella</v>
      </c>
      <c r="K354" t="str">
        <f>VLOOKUP(I354,CODE_SHEET!$A$2:$G$151,4,FALSE)</f>
        <v>annularis</v>
      </c>
      <c r="L354">
        <v>9</v>
      </c>
      <c r="M354">
        <v>7</v>
      </c>
      <c r="N354">
        <f t="shared" si="6"/>
        <v>49.480084294039244</v>
      </c>
    </row>
    <row r="355" spans="1:14">
      <c r="A355">
        <v>2020</v>
      </c>
      <c r="B355" t="s">
        <v>70</v>
      </c>
      <c r="C355">
        <v>3</v>
      </c>
      <c r="D355" t="s">
        <v>85</v>
      </c>
      <c r="E355">
        <v>30</v>
      </c>
      <c r="F355" t="s">
        <v>27</v>
      </c>
      <c r="G355">
        <v>1</v>
      </c>
      <c r="H355">
        <v>5</v>
      </c>
      <c r="I355" t="s">
        <v>28</v>
      </c>
      <c r="J355" t="str">
        <f>VLOOKUP(I355,CODE_SHEET!$A$2:$G$151,3,FALSE)</f>
        <v>Porites</v>
      </c>
      <c r="K355" t="str">
        <f>VLOOKUP(I355,CODE_SHEET!$A$2:$G$151,4,FALSE)</f>
        <v>astreoides</v>
      </c>
      <c r="L355">
        <v>4</v>
      </c>
      <c r="M355">
        <v>4</v>
      </c>
      <c r="N355">
        <f t="shared" si="6"/>
        <v>12.566370614359172</v>
      </c>
    </row>
    <row r="356" spans="1:14">
      <c r="A356">
        <v>2020</v>
      </c>
      <c r="B356" t="s">
        <v>70</v>
      </c>
      <c r="C356">
        <v>3</v>
      </c>
      <c r="D356" t="s">
        <v>85</v>
      </c>
      <c r="E356">
        <v>30</v>
      </c>
      <c r="F356" t="s">
        <v>27</v>
      </c>
      <c r="G356">
        <v>1</v>
      </c>
      <c r="H356">
        <v>5</v>
      </c>
      <c r="I356" t="s">
        <v>28</v>
      </c>
      <c r="J356" t="str">
        <f>VLOOKUP(I356,CODE_SHEET!$A$2:$G$151,3,FALSE)</f>
        <v>Porites</v>
      </c>
      <c r="K356" t="str">
        <f>VLOOKUP(I356,CODE_SHEET!$A$2:$G$151,4,FALSE)</f>
        <v>astreoides</v>
      </c>
      <c r="L356">
        <v>4</v>
      </c>
      <c r="M356">
        <v>4</v>
      </c>
      <c r="N356">
        <f t="shared" si="6"/>
        <v>12.566370614359172</v>
      </c>
    </row>
    <row r="357" spans="1:14">
      <c r="A357">
        <v>2020</v>
      </c>
      <c r="B357" t="s">
        <v>70</v>
      </c>
      <c r="C357">
        <v>3</v>
      </c>
      <c r="D357" t="s">
        <v>85</v>
      </c>
      <c r="E357">
        <v>30</v>
      </c>
      <c r="F357" t="s">
        <v>27</v>
      </c>
      <c r="G357">
        <v>1</v>
      </c>
      <c r="H357">
        <v>5</v>
      </c>
      <c r="I357" t="s">
        <v>33</v>
      </c>
      <c r="J357" t="str">
        <f>VLOOKUP(I357,CODE_SHEET!$A$2:$G$151,3,FALSE)</f>
        <v>Agaricia</v>
      </c>
      <c r="K357" t="str">
        <f>VLOOKUP(I357,CODE_SHEET!$A$2:$G$151,4,FALSE)</f>
        <v>agaricites</v>
      </c>
      <c r="L357">
        <v>5</v>
      </c>
      <c r="M357">
        <v>4</v>
      </c>
      <c r="N357">
        <f t="shared" si="6"/>
        <v>15.707963267948966</v>
      </c>
    </row>
    <row r="358" spans="1:14">
      <c r="A358">
        <v>2020</v>
      </c>
      <c r="B358" t="s">
        <v>70</v>
      </c>
      <c r="C358">
        <v>3</v>
      </c>
      <c r="D358" t="s">
        <v>85</v>
      </c>
      <c r="E358">
        <v>30</v>
      </c>
      <c r="F358" t="s">
        <v>27</v>
      </c>
      <c r="G358">
        <v>1</v>
      </c>
      <c r="H358">
        <v>5</v>
      </c>
      <c r="I358" t="s">
        <v>32</v>
      </c>
      <c r="J358" t="str">
        <f>VLOOKUP(I358,CODE_SHEET!$A$2:$G$151,3,FALSE)</f>
        <v>Porites</v>
      </c>
      <c r="K358" t="str">
        <f>VLOOKUP(I358,CODE_SHEET!$A$2:$G$151,4,FALSE)</f>
        <v>porites</v>
      </c>
      <c r="L358">
        <v>7</v>
      </c>
      <c r="M358">
        <v>6</v>
      </c>
      <c r="N358">
        <f t="shared" si="6"/>
        <v>32.986722862692829</v>
      </c>
    </row>
    <row r="359" spans="1:14">
      <c r="A359">
        <v>2020</v>
      </c>
      <c r="B359" t="s">
        <v>70</v>
      </c>
      <c r="C359">
        <v>3</v>
      </c>
      <c r="D359" t="s">
        <v>85</v>
      </c>
      <c r="E359">
        <v>30</v>
      </c>
      <c r="F359" t="s">
        <v>27</v>
      </c>
      <c r="G359">
        <v>1</v>
      </c>
      <c r="H359">
        <v>5</v>
      </c>
      <c r="I359" t="s">
        <v>28</v>
      </c>
      <c r="J359" t="str">
        <f>VLOOKUP(I359,CODE_SHEET!$A$2:$G$151,3,FALSE)</f>
        <v>Porites</v>
      </c>
      <c r="K359" t="str">
        <f>VLOOKUP(I359,CODE_SHEET!$A$2:$G$151,4,FALSE)</f>
        <v>astreoides</v>
      </c>
      <c r="L359">
        <v>2</v>
      </c>
      <c r="M359">
        <v>2</v>
      </c>
      <c r="N359">
        <f t="shared" si="6"/>
        <v>3.1415926535897931</v>
      </c>
    </row>
    <row r="360" spans="1:14">
      <c r="A360">
        <v>2020</v>
      </c>
      <c r="B360" t="s">
        <v>70</v>
      </c>
      <c r="C360">
        <v>3</v>
      </c>
      <c r="D360" t="s">
        <v>85</v>
      </c>
      <c r="E360">
        <v>30</v>
      </c>
      <c r="F360" t="s">
        <v>27</v>
      </c>
      <c r="G360">
        <v>1</v>
      </c>
      <c r="H360">
        <v>5</v>
      </c>
      <c r="I360" t="s">
        <v>28</v>
      </c>
      <c r="J360" t="str">
        <f>VLOOKUP(I360,CODE_SHEET!$A$2:$G$151,3,FALSE)</f>
        <v>Porites</v>
      </c>
      <c r="K360" t="str">
        <f>VLOOKUP(I360,CODE_SHEET!$A$2:$G$151,4,FALSE)</f>
        <v>astreoides</v>
      </c>
      <c r="L360">
        <v>0.5</v>
      </c>
      <c r="M360">
        <v>0.5</v>
      </c>
      <c r="N360">
        <f t="shared" si="6"/>
        <v>0.19634954084936207</v>
      </c>
    </row>
    <row r="361" spans="1:14">
      <c r="A361">
        <v>2020</v>
      </c>
      <c r="B361" t="s">
        <v>70</v>
      </c>
      <c r="C361">
        <v>3</v>
      </c>
      <c r="D361" t="s">
        <v>85</v>
      </c>
      <c r="E361">
        <v>30</v>
      </c>
      <c r="F361" t="s">
        <v>27</v>
      </c>
      <c r="G361">
        <v>1</v>
      </c>
      <c r="H361">
        <v>5</v>
      </c>
      <c r="I361" t="s">
        <v>28</v>
      </c>
      <c r="J361" t="str">
        <f>VLOOKUP(I361,CODE_SHEET!$A$2:$G$151,3,FALSE)</f>
        <v>Porites</v>
      </c>
      <c r="K361" t="str">
        <f>VLOOKUP(I361,CODE_SHEET!$A$2:$G$151,4,FALSE)</f>
        <v>astreoides</v>
      </c>
      <c r="L361">
        <v>7</v>
      </c>
      <c r="M361">
        <v>6</v>
      </c>
      <c r="N361">
        <f t="shared" si="6"/>
        <v>32.986722862692829</v>
      </c>
    </row>
    <row r="362" spans="1:14">
      <c r="A362">
        <v>2020</v>
      </c>
      <c r="B362" t="s">
        <v>70</v>
      </c>
      <c r="C362">
        <v>3</v>
      </c>
      <c r="D362" t="s">
        <v>85</v>
      </c>
      <c r="E362">
        <v>30</v>
      </c>
      <c r="F362" t="s">
        <v>27</v>
      </c>
      <c r="G362">
        <v>1</v>
      </c>
      <c r="H362">
        <v>5</v>
      </c>
      <c r="I362" t="s">
        <v>33</v>
      </c>
      <c r="J362" t="str">
        <f>VLOOKUP(I362,CODE_SHEET!$A$2:$G$151,3,FALSE)</f>
        <v>Agaricia</v>
      </c>
      <c r="K362" t="str">
        <f>VLOOKUP(I362,CODE_SHEET!$A$2:$G$151,4,FALSE)</f>
        <v>agaricites</v>
      </c>
      <c r="L362">
        <v>1</v>
      </c>
      <c r="M362">
        <v>1</v>
      </c>
      <c r="N362">
        <f t="shared" si="6"/>
        <v>0.78539816339744828</v>
      </c>
    </row>
    <row r="363" spans="1:14">
      <c r="A363">
        <v>2020</v>
      </c>
      <c r="B363" t="s">
        <v>70</v>
      </c>
      <c r="C363">
        <v>3</v>
      </c>
      <c r="D363" t="s">
        <v>85</v>
      </c>
      <c r="E363">
        <v>30</v>
      </c>
      <c r="F363" t="s">
        <v>27</v>
      </c>
      <c r="G363">
        <v>1</v>
      </c>
      <c r="H363">
        <v>5</v>
      </c>
      <c r="I363" t="s">
        <v>28</v>
      </c>
      <c r="J363" t="str">
        <f>VLOOKUP(I363,CODE_SHEET!$A$2:$G$151,3,FALSE)</f>
        <v>Porites</v>
      </c>
      <c r="K363" t="str">
        <f>VLOOKUP(I363,CODE_SHEET!$A$2:$G$151,4,FALSE)</f>
        <v>astreoides</v>
      </c>
      <c r="L363">
        <v>1</v>
      </c>
      <c r="M363">
        <v>1</v>
      </c>
      <c r="N363">
        <f t="shared" si="6"/>
        <v>0.78539816339744828</v>
      </c>
    </row>
    <row r="364" spans="1:14">
      <c r="A364">
        <v>2020</v>
      </c>
      <c r="B364" t="s">
        <v>70</v>
      </c>
      <c r="C364">
        <v>3</v>
      </c>
      <c r="D364" t="s">
        <v>85</v>
      </c>
      <c r="E364">
        <v>30</v>
      </c>
      <c r="F364" t="s">
        <v>27</v>
      </c>
      <c r="G364">
        <v>1</v>
      </c>
      <c r="H364">
        <v>5</v>
      </c>
      <c r="I364" t="s">
        <v>33</v>
      </c>
      <c r="J364" t="str">
        <f>VLOOKUP(I364,CODE_SHEET!$A$2:$G$151,3,FALSE)</f>
        <v>Agaricia</v>
      </c>
      <c r="K364" t="str">
        <f>VLOOKUP(I364,CODE_SHEET!$A$2:$G$151,4,FALSE)</f>
        <v>agaricites</v>
      </c>
      <c r="L364">
        <v>2</v>
      </c>
      <c r="M364">
        <v>2</v>
      </c>
      <c r="N364">
        <f t="shared" si="6"/>
        <v>3.1415926535897931</v>
      </c>
    </row>
    <row r="365" spans="1:14">
      <c r="A365">
        <v>2020</v>
      </c>
      <c r="B365" t="s">
        <v>70</v>
      </c>
      <c r="C365">
        <v>3</v>
      </c>
      <c r="D365" t="s">
        <v>85</v>
      </c>
      <c r="E365">
        <v>30</v>
      </c>
      <c r="F365" t="s">
        <v>27</v>
      </c>
      <c r="G365">
        <v>1</v>
      </c>
      <c r="H365">
        <v>5</v>
      </c>
      <c r="I365" t="s">
        <v>28</v>
      </c>
      <c r="J365" t="str">
        <f>VLOOKUP(I365,CODE_SHEET!$A$2:$G$151,3,FALSE)</f>
        <v>Porites</v>
      </c>
      <c r="K365" t="str">
        <f>VLOOKUP(I365,CODE_SHEET!$A$2:$G$151,4,FALSE)</f>
        <v>astreoides</v>
      </c>
      <c r="L365">
        <v>1</v>
      </c>
      <c r="M365">
        <v>1</v>
      </c>
      <c r="N365">
        <f t="shared" si="6"/>
        <v>0.78539816339744828</v>
      </c>
    </row>
    <row r="366" spans="1:14">
      <c r="A366">
        <v>2020</v>
      </c>
      <c r="B366" t="s">
        <v>70</v>
      </c>
      <c r="C366">
        <v>3</v>
      </c>
      <c r="D366" t="s">
        <v>85</v>
      </c>
      <c r="E366">
        <v>30</v>
      </c>
      <c r="F366" t="s">
        <v>27</v>
      </c>
      <c r="G366">
        <v>1</v>
      </c>
      <c r="H366">
        <v>5</v>
      </c>
      <c r="I366" t="s">
        <v>33</v>
      </c>
      <c r="J366" t="str">
        <f>VLOOKUP(I366,CODE_SHEET!$A$2:$G$151,3,FALSE)</f>
        <v>Agaricia</v>
      </c>
      <c r="K366" t="str">
        <f>VLOOKUP(I366,CODE_SHEET!$A$2:$G$151,4,FALSE)</f>
        <v>agaricites</v>
      </c>
      <c r="L366">
        <v>3</v>
      </c>
      <c r="M366">
        <v>2</v>
      </c>
      <c r="N366">
        <f t="shared" si="6"/>
        <v>4.7123889803846897</v>
      </c>
    </row>
    <row r="367" spans="1:14">
      <c r="A367">
        <v>2020</v>
      </c>
      <c r="B367" t="s">
        <v>70</v>
      </c>
      <c r="C367">
        <v>3</v>
      </c>
      <c r="D367" t="s">
        <v>85</v>
      </c>
      <c r="E367">
        <v>30</v>
      </c>
      <c r="F367" t="s">
        <v>27</v>
      </c>
      <c r="G367">
        <v>2</v>
      </c>
      <c r="H367">
        <v>1</v>
      </c>
      <c r="I367" t="s">
        <v>66</v>
      </c>
      <c r="J367" t="str">
        <f>VLOOKUP(I367,CODE_SHEET!$A$2:$G$151,3,FALSE)</f>
        <v>Favia</v>
      </c>
      <c r="K367" t="str">
        <f>VLOOKUP(I367,CODE_SHEET!$A$2:$G$151,4,FALSE)</f>
        <v>fragum</v>
      </c>
      <c r="L367">
        <v>2</v>
      </c>
      <c r="M367">
        <v>1</v>
      </c>
      <c r="N367">
        <f t="shared" si="6"/>
        <v>1.5707963267948966</v>
      </c>
    </row>
    <row r="368" spans="1:14">
      <c r="A368">
        <v>2020</v>
      </c>
      <c r="B368" t="s">
        <v>70</v>
      </c>
      <c r="C368">
        <v>3</v>
      </c>
      <c r="D368" t="s">
        <v>85</v>
      </c>
      <c r="E368">
        <v>30</v>
      </c>
      <c r="F368" t="s">
        <v>27</v>
      </c>
      <c r="G368">
        <v>2</v>
      </c>
      <c r="H368">
        <v>1</v>
      </c>
      <c r="I368" t="s">
        <v>28</v>
      </c>
      <c r="J368" t="str">
        <f>VLOOKUP(I368,CODE_SHEET!$A$2:$G$151,3,FALSE)</f>
        <v>Porites</v>
      </c>
      <c r="K368" t="str">
        <f>VLOOKUP(I368,CODE_SHEET!$A$2:$G$151,4,FALSE)</f>
        <v>astreoides</v>
      </c>
      <c r="L368">
        <v>1</v>
      </c>
      <c r="M368">
        <v>1</v>
      </c>
      <c r="N368">
        <f t="shared" si="6"/>
        <v>0.78539816339744828</v>
      </c>
    </row>
    <row r="369" spans="1:14">
      <c r="A369">
        <v>2020</v>
      </c>
      <c r="B369" t="s">
        <v>70</v>
      </c>
      <c r="C369">
        <v>3</v>
      </c>
      <c r="D369" t="s">
        <v>85</v>
      </c>
      <c r="E369">
        <v>30</v>
      </c>
      <c r="F369" t="s">
        <v>27</v>
      </c>
      <c r="G369">
        <v>2</v>
      </c>
      <c r="H369">
        <v>1</v>
      </c>
      <c r="I369" t="s">
        <v>28</v>
      </c>
      <c r="J369" t="str">
        <f>VLOOKUP(I369,CODE_SHEET!$A$2:$G$151,3,FALSE)</f>
        <v>Porites</v>
      </c>
      <c r="K369" t="str">
        <f>VLOOKUP(I369,CODE_SHEET!$A$2:$G$151,4,FALSE)</f>
        <v>astreoides</v>
      </c>
      <c r="L369">
        <v>1</v>
      </c>
      <c r="M369">
        <v>1</v>
      </c>
      <c r="N369">
        <f t="shared" si="6"/>
        <v>0.78539816339744828</v>
      </c>
    </row>
    <row r="370" spans="1:14">
      <c r="A370">
        <v>2020</v>
      </c>
      <c r="B370" t="s">
        <v>70</v>
      </c>
      <c r="C370">
        <v>3</v>
      </c>
      <c r="D370" t="s">
        <v>85</v>
      </c>
      <c r="E370">
        <v>30</v>
      </c>
      <c r="F370" t="s">
        <v>27</v>
      </c>
      <c r="G370">
        <v>2</v>
      </c>
      <c r="H370">
        <v>1</v>
      </c>
      <c r="I370" t="s">
        <v>28</v>
      </c>
      <c r="J370" t="str">
        <f>VLOOKUP(I370,CODE_SHEET!$A$2:$G$151,3,FALSE)</f>
        <v>Porites</v>
      </c>
      <c r="K370" t="str">
        <f>VLOOKUP(I370,CODE_SHEET!$A$2:$G$151,4,FALSE)</f>
        <v>astreoides</v>
      </c>
      <c r="L370">
        <v>3</v>
      </c>
      <c r="M370">
        <v>2</v>
      </c>
      <c r="N370">
        <f t="shared" si="6"/>
        <v>4.7123889803846897</v>
      </c>
    </row>
    <row r="371" spans="1:14">
      <c r="A371">
        <v>2020</v>
      </c>
      <c r="B371" t="s">
        <v>70</v>
      </c>
      <c r="C371">
        <v>3</v>
      </c>
      <c r="D371" t="s">
        <v>85</v>
      </c>
      <c r="E371">
        <v>30</v>
      </c>
      <c r="F371" t="s">
        <v>27</v>
      </c>
      <c r="G371">
        <v>2</v>
      </c>
      <c r="H371">
        <v>1</v>
      </c>
      <c r="I371" t="s">
        <v>62</v>
      </c>
      <c r="J371" t="str">
        <f>VLOOKUP(I371,CODE_SHEET!$A$2:$G$151,3,FALSE)</f>
        <v>Millepora</v>
      </c>
      <c r="K371" t="str">
        <f>VLOOKUP(I371,CODE_SHEET!$A$2:$G$151,4,FALSE)</f>
        <v>alcicornis</v>
      </c>
      <c r="L371">
        <v>6</v>
      </c>
      <c r="M371">
        <v>3</v>
      </c>
      <c r="N371">
        <f t="shared" si="6"/>
        <v>14.137166941154069</v>
      </c>
    </row>
    <row r="372" spans="1:14">
      <c r="A372">
        <v>2020</v>
      </c>
      <c r="B372" t="s">
        <v>70</v>
      </c>
      <c r="C372">
        <v>3</v>
      </c>
      <c r="D372" t="s">
        <v>85</v>
      </c>
      <c r="E372">
        <v>30</v>
      </c>
      <c r="F372" t="s">
        <v>27</v>
      </c>
      <c r="G372">
        <v>2</v>
      </c>
      <c r="H372">
        <v>2</v>
      </c>
      <c r="I372" t="s">
        <v>28</v>
      </c>
      <c r="J372" t="str">
        <f>VLOOKUP(I372,CODE_SHEET!$A$2:$G$151,3,FALSE)</f>
        <v>Porites</v>
      </c>
      <c r="K372" t="str">
        <f>VLOOKUP(I372,CODE_SHEET!$A$2:$G$151,4,FALSE)</f>
        <v>astreoides</v>
      </c>
      <c r="L372">
        <v>5</v>
      </c>
      <c r="M372">
        <v>4</v>
      </c>
      <c r="N372">
        <f t="shared" si="6"/>
        <v>15.707963267948966</v>
      </c>
    </row>
    <row r="373" spans="1:14">
      <c r="A373">
        <v>2020</v>
      </c>
      <c r="B373" t="s">
        <v>70</v>
      </c>
      <c r="C373">
        <v>3</v>
      </c>
      <c r="D373" t="s">
        <v>85</v>
      </c>
      <c r="E373">
        <v>30</v>
      </c>
      <c r="F373" t="s">
        <v>27</v>
      </c>
      <c r="G373">
        <v>2</v>
      </c>
      <c r="H373">
        <v>2</v>
      </c>
      <c r="I373" t="s">
        <v>28</v>
      </c>
      <c r="J373" t="str">
        <f>VLOOKUP(I373,CODE_SHEET!$A$2:$G$151,3,FALSE)</f>
        <v>Porites</v>
      </c>
      <c r="K373" t="str">
        <f>VLOOKUP(I373,CODE_SHEET!$A$2:$G$151,4,FALSE)</f>
        <v>astreoides</v>
      </c>
      <c r="L373">
        <v>6</v>
      </c>
      <c r="M373">
        <v>4</v>
      </c>
      <c r="N373">
        <f t="shared" si="6"/>
        <v>18.849555921538759</v>
      </c>
    </row>
    <row r="374" spans="1:14">
      <c r="A374">
        <v>2020</v>
      </c>
      <c r="B374" t="s">
        <v>70</v>
      </c>
      <c r="C374">
        <v>3</v>
      </c>
      <c r="D374" t="s">
        <v>85</v>
      </c>
      <c r="E374">
        <v>30</v>
      </c>
      <c r="F374" t="s">
        <v>27</v>
      </c>
      <c r="G374">
        <v>2</v>
      </c>
      <c r="H374">
        <v>2</v>
      </c>
      <c r="I374" t="s">
        <v>28</v>
      </c>
      <c r="J374" t="str">
        <f>VLOOKUP(I374,CODE_SHEET!$A$2:$G$151,3,FALSE)</f>
        <v>Porites</v>
      </c>
      <c r="K374" t="str">
        <f>VLOOKUP(I374,CODE_SHEET!$A$2:$G$151,4,FALSE)</f>
        <v>astreoides</v>
      </c>
      <c r="L374">
        <v>5</v>
      </c>
      <c r="M374">
        <v>5</v>
      </c>
      <c r="N374">
        <f t="shared" si="6"/>
        <v>19.634954084936208</v>
      </c>
    </row>
    <row r="375" spans="1:14">
      <c r="A375">
        <v>2020</v>
      </c>
      <c r="B375" t="s">
        <v>70</v>
      </c>
      <c r="C375">
        <v>3</v>
      </c>
      <c r="D375" t="s">
        <v>85</v>
      </c>
      <c r="E375">
        <v>30</v>
      </c>
      <c r="F375" t="s">
        <v>27</v>
      </c>
      <c r="G375">
        <v>2</v>
      </c>
      <c r="H375">
        <v>2</v>
      </c>
      <c r="I375" t="s">
        <v>28</v>
      </c>
      <c r="J375" t="str">
        <f>VLOOKUP(I375,CODE_SHEET!$A$2:$G$151,3,FALSE)</f>
        <v>Porites</v>
      </c>
      <c r="K375" t="str">
        <f>VLOOKUP(I375,CODE_SHEET!$A$2:$G$151,4,FALSE)</f>
        <v>astreoides</v>
      </c>
      <c r="L375">
        <v>4</v>
      </c>
      <c r="M375">
        <v>3</v>
      </c>
      <c r="N375">
        <f t="shared" si="6"/>
        <v>9.4247779607693793</v>
      </c>
    </row>
    <row r="376" spans="1:14">
      <c r="A376">
        <v>2020</v>
      </c>
      <c r="B376" t="s">
        <v>70</v>
      </c>
      <c r="C376">
        <v>3</v>
      </c>
      <c r="D376" t="s">
        <v>85</v>
      </c>
      <c r="E376">
        <v>30</v>
      </c>
      <c r="F376" t="s">
        <v>27</v>
      </c>
      <c r="G376">
        <v>2</v>
      </c>
      <c r="H376">
        <v>2</v>
      </c>
      <c r="I376" t="s">
        <v>32</v>
      </c>
      <c r="J376" t="str">
        <f>VLOOKUP(I376,CODE_SHEET!$A$2:$G$151,3,FALSE)</f>
        <v>Porites</v>
      </c>
      <c r="K376" t="str">
        <f>VLOOKUP(I376,CODE_SHEET!$A$2:$G$151,4,FALSE)</f>
        <v>porites</v>
      </c>
      <c r="L376">
        <v>4</v>
      </c>
      <c r="M376">
        <v>4</v>
      </c>
      <c r="N376">
        <f t="shared" si="6"/>
        <v>12.566370614359172</v>
      </c>
    </row>
    <row r="377" spans="1:14">
      <c r="A377">
        <v>2020</v>
      </c>
      <c r="B377" t="s">
        <v>70</v>
      </c>
      <c r="C377">
        <v>3</v>
      </c>
      <c r="D377" t="s">
        <v>85</v>
      </c>
      <c r="E377">
        <v>30</v>
      </c>
      <c r="F377" t="s">
        <v>27</v>
      </c>
      <c r="G377">
        <v>2</v>
      </c>
      <c r="H377">
        <v>2</v>
      </c>
      <c r="I377" t="s">
        <v>33</v>
      </c>
      <c r="J377" t="str">
        <f>VLOOKUP(I377,CODE_SHEET!$A$2:$G$151,3,FALSE)</f>
        <v>Agaricia</v>
      </c>
      <c r="K377" t="str">
        <f>VLOOKUP(I377,CODE_SHEET!$A$2:$G$151,4,FALSE)</f>
        <v>agaricites</v>
      </c>
      <c r="L377">
        <v>3</v>
      </c>
      <c r="M377">
        <v>2</v>
      </c>
      <c r="N377">
        <f t="shared" si="6"/>
        <v>4.7123889803846897</v>
      </c>
    </row>
    <row r="378" spans="1:14">
      <c r="A378">
        <v>2020</v>
      </c>
      <c r="B378" t="s">
        <v>70</v>
      </c>
      <c r="C378">
        <v>3</v>
      </c>
      <c r="D378" t="s">
        <v>85</v>
      </c>
      <c r="E378">
        <v>30</v>
      </c>
      <c r="F378" t="s">
        <v>27</v>
      </c>
      <c r="G378">
        <v>2</v>
      </c>
      <c r="H378">
        <v>2</v>
      </c>
      <c r="I378" t="s">
        <v>33</v>
      </c>
      <c r="J378" t="str">
        <f>VLOOKUP(I378,CODE_SHEET!$A$2:$G$151,3,FALSE)</f>
        <v>Agaricia</v>
      </c>
      <c r="K378" t="str">
        <f>VLOOKUP(I378,CODE_SHEET!$A$2:$G$151,4,FALSE)</f>
        <v>agaricites</v>
      </c>
      <c r="L378">
        <v>5</v>
      </c>
      <c r="M378">
        <v>3</v>
      </c>
      <c r="N378">
        <f t="shared" si="6"/>
        <v>11.780972450961723</v>
      </c>
    </row>
    <row r="379" spans="1:14">
      <c r="A379">
        <v>2020</v>
      </c>
      <c r="B379" t="s">
        <v>70</v>
      </c>
      <c r="C379">
        <v>3</v>
      </c>
      <c r="D379" t="s">
        <v>85</v>
      </c>
      <c r="E379">
        <v>30</v>
      </c>
      <c r="F379" t="s">
        <v>27</v>
      </c>
      <c r="G379">
        <v>2</v>
      </c>
      <c r="H379">
        <v>2</v>
      </c>
      <c r="I379" t="s">
        <v>33</v>
      </c>
      <c r="J379" t="str">
        <f>VLOOKUP(I379,CODE_SHEET!$A$2:$G$151,3,FALSE)</f>
        <v>Agaricia</v>
      </c>
      <c r="K379" t="str">
        <f>VLOOKUP(I379,CODE_SHEET!$A$2:$G$151,4,FALSE)</f>
        <v>agaricites</v>
      </c>
      <c r="L379">
        <v>4</v>
      </c>
      <c r="M379">
        <v>4</v>
      </c>
      <c r="N379">
        <f t="shared" si="6"/>
        <v>12.566370614359172</v>
      </c>
    </row>
    <row r="380" spans="1:14">
      <c r="A380">
        <v>2020</v>
      </c>
      <c r="B380" t="s">
        <v>70</v>
      </c>
      <c r="C380">
        <v>3</v>
      </c>
      <c r="D380" t="s">
        <v>85</v>
      </c>
      <c r="E380">
        <v>30</v>
      </c>
      <c r="F380" t="s">
        <v>27</v>
      </c>
      <c r="G380">
        <v>2</v>
      </c>
      <c r="H380">
        <v>3</v>
      </c>
      <c r="I380" t="s">
        <v>47</v>
      </c>
      <c r="J380" t="str">
        <f>VLOOKUP(I380,CODE_SHEET!$A$2:$G$151,3,FALSE)</f>
        <v>Siderastrea</v>
      </c>
      <c r="K380" t="str">
        <f>VLOOKUP(I380,CODE_SHEET!$A$2:$G$151,4,FALSE)</f>
        <v>radians</v>
      </c>
      <c r="L380">
        <v>3</v>
      </c>
      <c r="M380">
        <v>2</v>
      </c>
      <c r="N380">
        <f t="shared" si="6"/>
        <v>4.7123889803846897</v>
      </c>
    </row>
    <row r="381" spans="1:14">
      <c r="A381">
        <v>2020</v>
      </c>
      <c r="B381" t="s">
        <v>70</v>
      </c>
      <c r="C381">
        <v>3</v>
      </c>
      <c r="D381" t="s">
        <v>85</v>
      </c>
      <c r="E381">
        <v>30</v>
      </c>
      <c r="F381" t="s">
        <v>27</v>
      </c>
      <c r="G381">
        <v>2</v>
      </c>
      <c r="H381">
        <v>3</v>
      </c>
      <c r="I381" t="s">
        <v>28</v>
      </c>
      <c r="J381" t="str">
        <f>VLOOKUP(I381,CODE_SHEET!$A$2:$G$151,3,FALSE)</f>
        <v>Porites</v>
      </c>
      <c r="K381" t="str">
        <f>VLOOKUP(I381,CODE_SHEET!$A$2:$G$151,4,FALSE)</f>
        <v>astreoides</v>
      </c>
      <c r="L381">
        <v>4</v>
      </c>
      <c r="M381">
        <v>3</v>
      </c>
      <c r="N381">
        <f t="shared" si="6"/>
        <v>9.4247779607693793</v>
      </c>
    </row>
    <row r="382" spans="1:14">
      <c r="A382">
        <v>2020</v>
      </c>
      <c r="B382" t="s">
        <v>70</v>
      </c>
      <c r="C382">
        <v>3</v>
      </c>
      <c r="D382" t="s">
        <v>85</v>
      </c>
      <c r="E382">
        <v>30</v>
      </c>
      <c r="F382" t="s">
        <v>27</v>
      </c>
      <c r="G382">
        <v>2</v>
      </c>
      <c r="H382">
        <v>3</v>
      </c>
      <c r="I382" t="s">
        <v>28</v>
      </c>
      <c r="J382" t="str">
        <f>VLOOKUP(I382,CODE_SHEET!$A$2:$G$151,3,FALSE)</f>
        <v>Porites</v>
      </c>
      <c r="K382" t="str">
        <f>VLOOKUP(I382,CODE_SHEET!$A$2:$G$151,4,FALSE)</f>
        <v>astreoides</v>
      </c>
      <c r="L382">
        <v>1</v>
      </c>
      <c r="M382">
        <v>1</v>
      </c>
      <c r="N382">
        <f t="shared" si="6"/>
        <v>0.78539816339744828</v>
      </c>
    </row>
    <row r="383" spans="1:14">
      <c r="A383">
        <v>2020</v>
      </c>
      <c r="B383" t="s">
        <v>70</v>
      </c>
      <c r="C383">
        <v>3</v>
      </c>
      <c r="D383" t="s">
        <v>85</v>
      </c>
      <c r="E383">
        <v>30</v>
      </c>
      <c r="F383" t="s">
        <v>27</v>
      </c>
      <c r="G383">
        <v>2</v>
      </c>
      <c r="H383">
        <v>3</v>
      </c>
      <c r="I383" t="s">
        <v>28</v>
      </c>
      <c r="J383" t="str">
        <f>VLOOKUP(I383,CODE_SHEET!$A$2:$G$151,3,FALSE)</f>
        <v>Porites</v>
      </c>
      <c r="K383" t="str">
        <f>VLOOKUP(I383,CODE_SHEET!$A$2:$G$151,4,FALSE)</f>
        <v>astreoides</v>
      </c>
      <c r="L383">
        <v>3</v>
      </c>
      <c r="M383">
        <v>3</v>
      </c>
      <c r="N383">
        <f t="shared" si="6"/>
        <v>7.0685834705770345</v>
      </c>
    </row>
    <row r="384" spans="1:14">
      <c r="A384">
        <v>2020</v>
      </c>
      <c r="B384" t="s">
        <v>70</v>
      </c>
      <c r="C384">
        <v>3</v>
      </c>
      <c r="D384" t="s">
        <v>85</v>
      </c>
      <c r="E384">
        <v>30</v>
      </c>
      <c r="F384" t="s">
        <v>27</v>
      </c>
      <c r="G384">
        <v>2</v>
      </c>
      <c r="H384">
        <v>3</v>
      </c>
      <c r="I384" t="s">
        <v>32</v>
      </c>
      <c r="J384" t="str">
        <f>VLOOKUP(I384,CODE_SHEET!$A$2:$G$151,3,FALSE)</f>
        <v>Porites</v>
      </c>
      <c r="K384" t="str">
        <f>VLOOKUP(I384,CODE_SHEET!$A$2:$G$151,4,FALSE)</f>
        <v>porites</v>
      </c>
      <c r="L384">
        <v>5</v>
      </c>
      <c r="M384">
        <v>4</v>
      </c>
      <c r="N384">
        <f t="shared" si="6"/>
        <v>15.707963267948966</v>
      </c>
    </row>
    <row r="385" spans="1:14">
      <c r="A385">
        <v>2020</v>
      </c>
      <c r="B385" t="s">
        <v>70</v>
      </c>
      <c r="C385">
        <v>3</v>
      </c>
      <c r="D385" t="s">
        <v>85</v>
      </c>
      <c r="E385">
        <v>30</v>
      </c>
      <c r="F385" t="s">
        <v>27</v>
      </c>
      <c r="G385">
        <v>2</v>
      </c>
      <c r="H385">
        <v>4</v>
      </c>
      <c r="I385" t="s">
        <v>32</v>
      </c>
      <c r="J385" t="str">
        <f>VLOOKUP(I385,CODE_SHEET!$A$2:$G$151,3,FALSE)</f>
        <v>Porites</v>
      </c>
      <c r="K385" t="str">
        <f>VLOOKUP(I385,CODE_SHEET!$A$2:$G$151,4,FALSE)</f>
        <v>porites</v>
      </c>
      <c r="L385">
        <v>5</v>
      </c>
      <c r="M385">
        <v>3</v>
      </c>
      <c r="N385">
        <f t="shared" si="6"/>
        <v>11.780972450961723</v>
      </c>
    </row>
    <row r="386" spans="1:14">
      <c r="A386">
        <v>2020</v>
      </c>
      <c r="B386" t="s">
        <v>70</v>
      </c>
      <c r="C386">
        <v>3</v>
      </c>
      <c r="D386" t="s">
        <v>85</v>
      </c>
      <c r="E386">
        <v>30</v>
      </c>
      <c r="F386" t="s">
        <v>27</v>
      </c>
      <c r="G386">
        <v>2</v>
      </c>
      <c r="H386">
        <v>4</v>
      </c>
      <c r="I386" t="s">
        <v>32</v>
      </c>
      <c r="J386" t="str">
        <f>VLOOKUP(I386,CODE_SHEET!$A$2:$G$151,3,FALSE)</f>
        <v>Porites</v>
      </c>
      <c r="K386" t="str">
        <f>VLOOKUP(I386,CODE_SHEET!$A$2:$G$151,4,FALSE)</f>
        <v>porites</v>
      </c>
      <c r="L386">
        <v>4</v>
      </c>
      <c r="M386">
        <v>4</v>
      </c>
      <c r="N386">
        <f t="shared" si="6"/>
        <v>12.566370614359172</v>
      </c>
    </row>
    <row r="387" spans="1:14">
      <c r="A387">
        <v>2020</v>
      </c>
      <c r="B387" t="s">
        <v>70</v>
      </c>
      <c r="C387">
        <v>3</v>
      </c>
      <c r="D387" t="s">
        <v>85</v>
      </c>
      <c r="E387">
        <v>30</v>
      </c>
      <c r="F387" t="s">
        <v>27</v>
      </c>
      <c r="G387">
        <v>2</v>
      </c>
      <c r="H387">
        <v>4</v>
      </c>
      <c r="I387" t="s">
        <v>33</v>
      </c>
      <c r="J387" t="str">
        <f>VLOOKUP(I387,CODE_SHEET!$A$2:$G$151,3,FALSE)</f>
        <v>Agaricia</v>
      </c>
      <c r="K387" t="str">
        <f>VLOOKUP(I387,CODE_SHEET!$A$2:$G$151,4,FALSE)</f>
        <v>agaricites</v>
      </c>
      <c r="L387">
        <v>3</v>
      </c>
      <c r="M387">
        <v>3</v>
      </c>
      <c r="N387">
        <f t="shared" si="6"/>
        <v>7.0685834705770345</v>
      </c>
    </row>
    <row r="388" spans="1:14">
      <c r="A388">
        <v>2020</v>
      </c>
      <c r="B388" t="s">
        <v>70</v>
      </c>
      <c r="C388">
        <v>3</v>
      </c>
      <c r="D388" t="s">
        <v>85</v>
      </c>
      <c r="E388">
        <v>30</v>
      </c>
      <c r="F388" t="s">
        <v>27</v>
      </c>
      <c r="G388">
        <v>2</v>
      </c>
      <c r="H388">
        <v>4</v>
      </c>
      <c r="I388" t="s">
        <v>33</v>
      </c>
      <c r="J388" t="str">
        <f>VLOOKUP(I388,CODE_SHEET!$A$2:$G$151,3,FALSE)</f>
        <v>Agaricia</v>
      </c>
      <c r="K388" t="str">
        <f>VLOOKUP(I388,CODE_SHEET!$A$2:$G$151,4,FALSE)</f>
        <v>agaricites</v>
      </c>
      <c r="L388">
        <v>3</v>
      </c>
      <c r="M388">
        <v>2</v>
      </c>
      <c r="N388">
        <f t="shared" si="6"/>
        <v>4.7123889803846897</v>
      </c>
    </row>
    <row r="389" spans="1:14">
      <c r="A389">
        <v>2020</v>
      </c>
      <c r="B389" t="s">
        <v>70</v>
      </c>
      <c r="C389">
        <v>3</v>
      </c>
      <c r="D389" t="s">
        <v>85</v>
      </c>
      <c r="E389">
        <v>30</v>
      </c>
      <c r="F389" t="s">
        <v>27</v>
      </c>
      <c r="G389">
        <v>2</v>
      </c>
      <c r="H389">
        <v>4</v>
      </c>
      <c r="I389" t="s">
        <v>33</v>
      </c>
      <c r="J389" t="str">
        <f>VLOOKUP(I389,CODE_SHEET!$A$2:$G$151,3,FALSE)</f>
        <v>Agaricia</v>
      </c>
      <c r="K389" t="str">
        <f>VLOOKUP(I389,CODE_SHEET!$A$2:$G$151,4,FALSE)</f>
        <v>agaricites</v>
      </c>
      <c r="L389">
        <v>2</v>
      </c>
      <c r="M389">
        <v>2</v>
      </c>
      <c r="N389">
        <f t="shared" si="6"/>
        <v>3.1415926535897931</v>
      </c>
    </row>
    <row r="390" spans="1:14">
      <c r="A390">
        <v>2020</v>
      </c>
      <c r="B390" t="s">
        <v>70</v>
      </c>
      <c r="C390">
        <v>3</v>
      </c>
      <c r="D390" t="s">
        <v>85</v>
      </c>
      <c r="E390">
        <v>30</v>
      </c>
      <c r="F390" t="s">
        <v>27</v>
      </c>
      <c r="G390">
        <v>2</v>
      </c>
      <c r="H390">
        <v>4</v>
      </c>
      <c r="I390" t="s">
        <v>33</v>
      </c>
      <c r="J390" t="str">
        <f>VLOOKUP(I390,CODE_SHEET!$A$2:$G$151,3,FALSE)</f>
        <v>Agaricia</v>
      </c>
      <c r="K390" t="str">
        <f>VLOOKUP(I390,CODE_SHEET!$A$2:$G$151,4,FALSE)</f>
        <v>agaricites</v>
      </c>
      <c r="L390">
        <v>4</v>
      </c>
      <c r="M390">
        <v>5</v>
      </c>
      <c r="N390">
        <f t="shared" si="6"/>
        <v>15.707963267948966</v>
      </c>
    </row>
    <row r="391" spans="1:14">
      <c r="A391">
        <v>2020</v>
      </c>
      <c r="B391" t="s">
        <v>70</v>
      </c>
      <c r="C391">
        <v>3</v>
      </c>
      <c r="D391" t="s">
        <v>85</v>
      </c>
      <c r="E391">
        <v>30</v>
      </c>
      <c r="F391" t="s">
        <v>27</v>
      </c>
      <c r="G391">
        <v>2</v>
      </c>
      <c r="H391">
        <v>4</v>
      </c>
      <c r="I391" t="s">
        <v>33</v>
      </c>
      <c r="J391" t="str">
        <f>VLOOKUP(I391,CODE_SHEET!$A$2:$G$151,3,FALSE)</f>
        <v>Agaricia</v>
      </c>
      <c r="K391" t="str">
        <f>VLOOKUP(I391,CODE_SHEET!$A$2:$G$151,4,FALSE)</f>
        <v>agaricites</v>
      </c>
      <c r="L391">
        <v>3</v>
      </c>
      <c r="M391">
        <v>2</v>
      </c>
      <c r="N391">
        <f t="shared" si="6"/>
        <v>4.7123889803846897</v>
      </c>
    </row>
    <row r="392" spans="1:14">
      <c r="A392">
        <v>2020</v>
      </c>
      <c r="B392" t="s">
        <v>70</v>
      </c>
      <c r="C392">
        <v>3</v>
      </c>
      <c r="D392" t="s">
        <v>85</v>
      </c>
      <c r="E392">
        <v>30</v>
      </c>
      <c r="F392" t="s">
        <v>27</v>
      </c>
      <c r="G392">
        <v>2</v>
      </c>
      <c r="H392">
        <v>4</v>
      </c>
      <c r="I392" t="s">
        <v>33</v>
      </c>
      <c r="J392" t="str">
        <f>VLOOKUP(I392,CODE_SHEET!$A$2:$G$151,3,FALSE)</f>
        <v>Agaricia</v>
      </c>
      <c r="K392" t="str">
        <f>VLOOKUP(I392,CODE_SHEET!$A$2:$G$151,4,FALSE)</f>
        <v>agaricites</v>
      </c>
      <c r="L392">
        <v>3</v>
      </c>
      <c r="M392">
        <v>3</v>
      </c>
      <c r="N392">
        <f t="shared" si="6"/>
        <v>7.0685834705770345</v>
      </c>
    </row>
    <row r="393" spans="1:14">
      <c r="A393">
        <v>2020</v>
      </c>
      <c r="B393" t="s">
        <v>70</v>
      </c>
      <c r="C393">
        <v>3</v>
      </c>
      <c r="D393" t="s">
        <v>85</v>
      </c>
      <c r="E393">
        <v>30</v>
      </c>
      <c r="F393" t="s">
        <v>27</v>
      </c>
      <c r="G393">
        <v>2</v>
      </c>
      <c r="H393">
        <v>4</v>
      </c>
      <c r="I393" t="s">
        <v>33</v>
      </c>
      <c r="J393" t="str">
        <f>VLOOKUP(I393,CODE_SHEET!$A$2:$G$151,3,FALSE)</f>
        <v>Agaricia</v>
      </c>
      <c r="K393" t="str">
        <f>VLOOKUP(I393,CODE_SHEET!$A$2:$G$151,4,FALSE)</f>
        <v>agaricites</v>
      </c>
      <c r="L393">
        <v>2</v>
      </c>
      <c r="M393">
        <v>1</v>
      </c>
      <c r="N393">
        <f t="shared" si="6"/>
        <v>1.5707963267948966</v>
      </c>
    </row>
    <row r="394" spans="1:14">
      <c r="A394">
        <v>2020</v>
      </c>
      <c r="B394" t="s">
        <v>70</v>
      </c>
      <c r="C394">
        <v>3</v>
      </c>
      <c r="D394" t="s">
        <v>85</v>
      </c>
      <c r="E394">
        <v>30</v>
      </c>
      <c r="F394" t="s">
        <v>27</v>
      </c>
      <c r="G394">
        <v>2</v>
      </c>
      <c r="H394">
        <v>5</v>
      </c>
      <c r="I394" t="s">
        <v>33</v>
      </c>
      <c r="J394" t="str">
        <f>VLOOKUP(I394,CODE_SHEET!$A$2:$G$151,3,FALSE)</f>
        <v>Agaricia</v>
      </c>
      <c r="K394" t="str">
        <f>VLOOKUP(I394,CODE_SHEET!$A$2:$G$151,4,FALSE)</f>
        <v>agaricites</v>
      </c>
      <c r="L394">
        <v>4</v>
      </c>
      <c r="M394">
        <v>3</v>
      </c>
      <c r="N394">
        <f t="shared" si="6"/>
        <v>9.4247779607693793</v>
      </c>
    </row>
    <row r="395" spans="1:14">
      <c r="A395">
        <v>2020</v>
      </c>
      <c r="B395" t="s">
        <v>70</v>
      </c>
      <c r="C395">
        <v>3</v>
      </c>
      <c r="D395" t="s">
        <v>85</v>
      </c>
      <c r="E395">
        <v>30</v>
      </c>
      <c r="F395" t="s">
        <v>27</v>
      </c>
      <c r="G395">
        <v>2</v>
      </c>
      <c r="H395">
        <v>5</v>
      </c>
      <c r="I395" t="s">
        <v>28</v>
      </c>
      <c r="J395" t="str">
        <f>VLOOKUP(I395,CODE_SHEET!$A$2:$G$151,3,FALSE)</f>
        <v>Porites</v>
      </c>
      <c r="K395" t="str">
        <f>VLOOKUP(I395,CODE_SHEET!$A$2:$G$151,4,FALSE)</f>
        <v>astreoides</v>
      </c>
      <c r="L395">
        <v>5</v>
      </c>
      <c r="M395">
        <v>4</v>
      </c>
      <c r="N395">
        <f t="shared" si="6"/>
        <v>15.707963267948966</v>
      </c>
    </row>
    <row r="396" spans="1:14">
      <c r="A396">
        <v>2020</v>
      </c>
      <c r="B396" t="s">
        <v>70</v>
      </c>
      <c r="C396">
        <v>3</v>
      </c>
      <c r="D396" t="s">
        <v>85</v>
      </c>
      <c r="E396">
        <v>30</v>
      </c>
      <c r="F396" t="s">
        <v>27</v>
      </c>
      <c r="G396">
        <v>2</v>
      </c>
      <c r="H396">
        <v>5</v>
      </c>
      <c r="I396" t="s">
        <v>28</v>
      </c>
      <c r="J396" t="str">
        <f>VLOOKUP(I396,CODE_SHEET!$A$2:$G$151,3,FALSE)</f>
        <v>Porites</v>
      </c>
      <c r="K396" t="str">
        <f>VLOOKUP(I396,CODE_SHEET!$A$2:$G$151,4,FALSE)</f>
        <v>astreoides</v>
      </c>
      <c r="L396">
        <v>4</v>
      </c>
      <c r="M396">
        <v>3</v>
      </c>
      <c r="N396">
        <f t="shared" si="6"/>
        <v>9.4247779607693793</v>
      </c>
    </row>
    <row r="397" spans="1:14">
      <c r="A397">
        <v>2020</v>
      </c>
      <c r="B397" t="s">
        <v>70</v>
      </c>
      <c r="C397">
        <v>3</v>
      </c>
      <c r="D397" t="s">
        <v>85</v>
      </c>
      <c r="E397">
        <v>30</v>
      </c>
      <c r="F397" t="s">
        <v>27</v>
      </c>
      <c r="G397">
        <v>2</v>
      </c>
      <c r="H397">
        <v>5</v>
      </c>
      <c r="I397" t="s">
        <v>33</v>
      </c>
      <c r="J397" t="str">
        <f>VLOOKUP(I397,CODE_SHEET!$A$2:$G$151,3,FALSE)</f>
        <v>Agaricia</v>
      </c>
      <c r="K397" t="str">
        <f>VLOOKUP(I397,CODE_SHEET!$A$2:$G$151,4,FALSE)</f>
        <v>agaricites</v>
      </c>
      <c r="L397">
        <v>0.5</v>
      </c>
      <c r="M397">
        <v>0.5</v>
      </c>
      <c r="N397">
        <f t="shared" si="6"/>
        <v>0.19634954084936207</v>
      </c>
    </row>
    <row r="398" spans="1:14">
      <c r="A398">
        <v>2020</v>
      </c>
      <c r="B398" t="s">
        <v>70</v>
      </c>
      <c r="C398">
        <v>3</v>
      </c>
      <c r="D398" t="s">
        <v>85</v>
      </c>
      <c r="E398">
        <v>30</v>
      </c>
      <c r="F398" t="s">
        <v>27</v>
      </c>
      <c r="G398">
        <v>2</v>
      </c>
      <c r="H398">
        <v>5</v>
      </c>
      <c r="I398" t="s">
        <v>33</v>
      </c>
      <c r="J398" t="str">
        <f>VLOOKUP(I398,CODE_SHEET!$A$2:$G$151,3,FALSE)</f>
        <v>Agaricia</v>
      </c>
      <c r="K398" t="str">
        <f>VLOOKUP(I398,CODE_SHEET!$A$2:$G$151,4,FALSE)</f>
        <v>agaricites</v>
      </c>
      <c r="L398">
        <v>8</v>
      </c>
      <c r="M398">
        <v>6</v>
      </c>
      <c r="N398">
        <f t="shared" si="6"/>
        <v>37.699111843077517</v>
      </c>
    </row>
    <row r="399" spans="1:14">
      <c r="A399">
        <v>2020</v>
      </c>
      <c r="B399" t="s">
        <v>70</v>
      </c>
      <c r="C399">
        <v>3</v>
      </c>
      <c r="D399" t="s">
        <v>85</v>
      </c>
      <c r="E399">
        <v>28</v>
      </c>
      <c r="F399" t="s">
        <v>27</v>
      </c>
      <c r="G399">
        <v>3</v>
      </c>
      <c r="H399">
        <v>1</v>
      </c>
      <c r="I399" t="s">
        <v>28</v>
      </c>
      <c r="J399" t="str">
        <f>VLOOKUP(I399,CODE_SHEET!$A$2:$G$151,3,FALSE)</f>
        <v>Porites</v>
      </c>
      <c r="K399" t="str">
        <f>VLOOKUP(I399,CODE_SHEET!$A$2:$G$151,4,FALSE)</f>
        <v>astreoides</v>
      </c>
      <c r="L399">
        <v>7</v>
      </c>
      <c r="M399">
        <v>5</v>
      </c>
      <c r="N399">
        <f t="shared" si="6"/>
        <v>27.488935718910689</v>
      </c>
    </row>
    <row r="400" spans="1:14">
      <c r="A400">
        <v>2020</v>
      </c>
      <c r="B400" t="s">
        <v>70</v>
      </c>
      <c r="C400">
        <v>3</v>
      </c>
      <c r="D400" t="s">
        <v>85</v>
      </c>
      <c r="E400">
        <v>28</v>
      </c>
      <c r="F400" t="s">
        <v>27</v>
      </c>
      <c r="G400">
        <v>3</v>
      </c>
      <c r="H400">
        <v>1</v>
      </c>
      <c r="I400" t="s">
        <v>66</v>
      </c>
      <c r="J400" t="str">
        <f>VLOOKUP(I400,CODE_SHEET!$A$2:$G$151,3,FALSE)</f>
        <v>Favia</v>
      </c>
      <c r="K400" t="str">
        <f>VLOOKUP(I400,CODE_SHEET!$A$2:$G$151,4,FALSE)</f>
        <v>fragum</v>
      </c>
      <c r="L400">
        <v>4</v>
      </c>
      <c r="M400">
        <v>3</v>
      </c>
      <c r="N400">
        <f t="shared" si="6"/>
        <v>9.4247779607693793</v>
      </c>
    </row>
    <row r="401" spans="1:14">
      <c r="A401">
        <v>2020</v>
      </c>
      <c r="B401" t="s">
        <v>70</v>
      </c>
      <c r="C401">
        <v>3</v>
      </c>
      <c r="D401" t="s">
        <v>85</v>
      </c>
      <c r="E401">
        <v>28</v>
      </c>
      <c r="F401" t="s">
        <v>27</v>
      </c>
      <c r="G401">
        <v>3</v>
      </c>
      <c r="H401">
        <v>1</v>
      </c>
      <c r="I401" t="s">
        <v>32</v>
      </c>
      <c r="J401" t="str">
        <f>VLOOKUP(I401,CODE_SHEET!$A$2:$G$151,3,FALSE)</f>
        <v>Porites</v>
      </c>
      <c r="K401" t="str">
        <f>VLOOKUP(I401,CODE_SHEET!$A$2:$G$151,4,FALSE)</f>
        <v>porites</v>
      </c>
      <c r="L401">
        <v>8</v>
      </c>
      <c r="M401">
        <v>5</v>
      </c>
      <c r="N401">
        <f t="shared" si="6"/>
        <v>31.415926535897931</v>
      </c>
    </row>
    <row r="402" spans="1:14">
      <c r="A402">
        <v>2020</v>
      </c>
      <c r="B402" t="s">
        <v>70</v>
      </c>
      <c r="C402">
        <v>3</v>
      </c>
      <c r="D402" t="s">
        <v>85</v>
      </c>
      <c r="E402">
        <v>28</v>
      </c>
      <c r="F402" t="s">
        <v>27</v>
      </c>
      <c r="G402">
        <v>3</v>
      </c>
      <c r="H402">
        <v>2</v>
      </c>
      <c r="I402" t="s">
        <v>28</v>
      </c>
      <c r="J402" t="str">
        <f>VLOOKUP(I402,CODE_SHEET!$A$2:$G$151,3,FALSE)</f>
        <v>Porites</v>
      </c>
      <c r="K402" t="str">
        <f>VLOOKUP(I402,CODE_SHEET!$A$2:$G$151,4,FALSE)</f>
        <v>astreoides</v>
      </c>
      <c r="L402">
        <v>2</v>
      </c>
      <c r="M402">
        <v>1</v>
      </c>
      <c r="N402">
        <f t="shared" si="6"/>
        <v>1.5707963267948966</v>
      </c>
    </row>
    <row r="403" spans="1:14">
      <c r="A403">
        <v>2020</v>
      </c>
      <c r="B403" t="s">
        <v>70</v>
      </c>
      <c r="C403">
        <v>3</v>
      </c>
      <c r="D403" t="s">
        <v>85</v>
      </c>
      <c r="E403">
        <v>28</v>
      </c>
      <c r="F403" t="s">
        <v>27</v>
      </c>
      <c r="G403">
        <v>3</v>
      </c>
      <c r="H403">
        <v>2</v>
      </c>
      <c r="I403" t="s">
        <v>28</v>
      </c>
      <c r="J403" t="str">
        <f>VLOOKUP(I403,CODE_SHEET!$A$2:$G$151,3,FALSE)</f>
        <v>Porites</v>
      </c>
      <c r="K403" t="str">
        <f>VLOOKUP(I403,CODE_SHEET!$A$2:$G$151,4,FALSE)</f>
        <v>astreoides</v>
      </c>
      <c r="L403">
        <v>0.5</v>
      </c>
      <c r="M403">
        <v>0.5</v>
      </c>
      <c r="N403">
        <f t="shared" si="6"/>
        <v>0.19634954084936207</v>
      </c>
    </row>
    <row r="404" spans="1:14">
      <c r="A404">
        <v>2020</v>
      </c>
      <c r="B404" t="s">
        <v>70</v>
      </c>
      <c r="C404">
        <v>3</v>
      </c>
      <c r="D404" t="s">
        <v>85</v>
      </c>
      <c r="E404">
        <v>28</v>
      </c>
      <c r="F404" t="s">
        <v>27</v>
      </c>
      <c r="G404">
        <v>3</v>
      </c>
      <c r="H404">
        <v>3</v>
      </c>
      <c r="I404" t="s">
        <v>33</v>
      </c>
      <c r="J404" t="str">
        <f>VLOOKUP(I404,CODE_SHEET!$A$2:$G$151,3,FALSE)</f>
        <v>Agaricia</v>
      </c>
      <c r="K404" t="str">
        <f>VLOOKUP(I404,CODE_SHEET!$A$2:$G$151,4,FALSE)</f>
        <v>agaricites</v>
      </c>
      <c r="L404">
        <v>6</v>
      </c>
      <c r="M404">
        <v>5</v>
      </c>
      <c r="N404">
        <f t="shared" si="6"/>
        <v>23.561944901923447</v>
      </c>
    </row>
    <row r="405" spans="1:14">
      <c r="A405">
        <v>2020</v>
      </c>
      <c r="B405" t="s">
        <v>70</v>
      </c>
      <c r="C405">
        <v>3</v>
      </c>
      <c r="D405" t="s">
        <v>85</v>
      </c>
      <c r="E405">
        <v>28</v>
      </c>
      <c r="F405" t="s">
        <v>27</v>
      </c>
      <c r="G405">
        <v>3</v>
      </c>
      <c r="H405">
        <v>3</v>
      </c>
      <c r="I405" t="s">
        <v>33</v>
      </c>
      <c r="J405" t="str">
        <f>VLOOKUP(I405,CODE_SHEET!$A$2:$G$151,3,FALSE)</f>
        <v>Agaricia</v>
      </c>
      <c r="K405" t="str">
        <f>VLOOKUP(I405,CODE_SHEET!$A$2:$G$151,4,FALSE)</f>
        <v>agaricites</v>
      </c>
      <c r="L405">
        <v>5</v>
      </c>
      <c r="M405">
        <v>4</v>
      </c>
      <c r="N405">
        <f t="shared" si="6"/>
        <v>15.707963267948966</v>
      </c>
    </row>
    <row r="406" spans="1:14">
      <c r="A406">
        <v>2020</v>
      </c>
      <c r="B406" t="s">
        <v>70</v>
      </c>
      <c r="C406">
        <v>3</v>
      </c>
      <c r="D406" t="s">
        <v>85</v>
      </c>
      <c r="E406">
        <v>28</v>
      </c>
      <c r="F406" t="s">
        <v>27</v>
      </c>
      <c r="G406">
        <v>3</v>
      </c>
      <c r="H406">
        <v>3</v>
      </c>
      <c r="I406" t="s">
        <v>33</v>
      </c>
      <c r="J406" t="str">
        <f>VLOOKUP(I406,CODE_SHEET!$A$2:$G$151,3,FALSE)</f>
        <v>Agaricia</v>
      </c>
      <c r="K406" t="str">
        <f>VLOOKUP(I406,CODE_SHEET!$A$2:$G$151,4,FALSE)</f>
        <v>agaricites</v>
      </c>
      <c r="L406">
        <v>2</v>
      </c>
      <c r="M406">
        <v>1</v>
      </c>
      <c r="N406">
        <f t="shared" si="6"/>
        <v>1.5707963267948966</v>
      </c>
    </row>
    <row r="407" spans="1:14">
      <c r="A407">
        <v>2020</v>
      </c>
      <c r="B407" t="s">
        <v>70</v>
      </c>
      <c r="C407">
        <v>3</v>
      </c>
      <c r="D407" t="s">
        <v>85</v>
      </c>
      <c r="E407">
        <v>28</v>
      </c>
      <c r="F407" t="s">
        <v>27</v>
      </c>
      <c r="G407">
        <v>3</v>
      </c>
      <c r="H407">
        <v>3</v>
      </c>
      <c r="I407" t="s">
        <v>28</v>
      </c>
      <c r="J407" t="str">
        <f>VLOOKUP(I407,CODE_SHEET!$A$2:$G$151,3,FALSE)</f>
        <v>Porites</v>
      </c>
      <c r="K407" t="str">
        <f>VLOOKUP(I407,CODE_SHEET!$A$2:$G$151,4,FALSE)</f>
        <v>astreoides</v>
      </c>
      <c r="L407">
        <v>2</v>
      </c>
      <c r="M407">
        <v>2</v>
      </c>
      <c r="N407">
        <f t="shared" si="6"/>
        <v>3.1415926535897931</v>
      </c>
    </row>
    <row r="408" spans="1:14">
      <c r="A408">
        <v>2020</v>
      </c>
      <c r="B408" t="s">
        <v>70</v>
      </c>
      <c r="C408">
        <v>3</v>
      </c>
      <c r="D408" t="s">
        <v>85</v>
      </c>
      <c r="E408">
        <v>28</v>
      </c>
      <c r="F408" t="s">
        <v>27</v>
      </c>
      <c r="G408">
        <v>3</v>
      </c>
      <c r="H408">
        <v>3</v>
      </c>
      <c r="I408" t="s">
        <v>33</v>
      </c>
      <c r="J408" t="str">
        <f>VLOOKUP(I408,CODE_SHEET!$A$2:$G$151,3,FALSE)</f>
        <v>Agaricia</v>
      </c>
      <c r="K408" t="str">
        <f>VLOOKUP(I408,CODE_SHEET!$A$2:$G$151,4,FALSE)</f>
        <v>agaricites</v>
      </c>
      <c r="L408">
        <v>4</v>
      </c>
      <c r="M408">
        <v>3</v>
      </c>
      <c r="N408">
        <f t="shared" si="6"/>
        <v>9.4247779607693793</v>
      </c>
    </row>
    <row r="409" spans="1:14">
      <c r="A409">
        <v>2020</v>
      </c>
      <c r="B409" t="s">
        <v>70</v>
      </c>
      <c r="C409">
        <v>3</v>
      </c>
      <c r="D409" t="s">
        <v>85</v>
      </c>
      <c r="E409">
        <v>28</v>
      </c>
      <c r="F409" t="s">
        <v>27</v>
      </c>
      <c r="G409">
        <v>3</v>
      </c>
      <c r="H409">
        <v>3</v>
      </c>
      <c r="I409" t="s">
        <v>33</v>
      </c>
      <c r="J409" t="str">
        <f>VLOOKUP(I409,CODE_SHEET!$A$2:$G$151,3,FALSE)</f>
        <v>Agaricia</v>
      </c>
      <c r="K409" t="str">
        <f>VLOOKUP(I409,CODE_SHEET!$A$2:$G$151,4,FALSE)</f>
        <v>agaricites</v>
      </c>
      <c r="L409">
        <v>2</v>
      </c>
      <c r="M409">
        <v>1</v>
      </c>
      <c r="N409">
        <f t="shared" si="6"/>
        <v>1.5707963267948966</v>
      </c>
    </row>
    <row r="410" spans="1:14">
      <c r="A410">
        <v>2020</v>
      </c>
      <c r="B410" t="s">
        <v>70</v>
      </c>
      <c r="C410">
        <v>3</v>
      </c>
      <c r="D410" t="s">
        <v>85</v>
      </c>
      <c r="E410">
        <v>28</v>
      </c>
      <c r="F410" t="s">
        <v>27</v>
      </c>
      <c r="G410">
        <v>3</v>
      </c>
      <c r="H410">
        <v>3</v>
      </c>
      <c r="I410" t="s">
        <v>28</v>
      </c>
      <c r="J410" t="str">
        <f>VLOOKUP(I410,CODE_SHEET!$A$2:$G$151,3,FALSE)</f>
        <v>Porites</v>
      </c>
      <c r="K410" t="str">
        <f>VLOOKUP(I410,CODE_SHEET!$A$2:$G$151,4,FALSE)</f>
        <v>astreoides</v>
      </c>
      <c r="L410">
        <v>0.5</v>
      </c>
      <c r="M410">
        <v>0.5</v>
      </c>
      <c r="N410">
        <f t="shared" si="6"/>
        <v>0.19634954084936207</v>
      </c>
    </row>
    <row r="411" spans="1:14">
      <c r="A411">
        <v>2020</v>
      </c>
      <c r="B411" t="s">
        <v>70</v>
      </c>
      <c r="C411">
        <v>3</v>
      </c>
      <c r="D411" t="s">
        <v>85</v>
      </c>
      <c r="E411">
        <v>28</v>
      </c>
      <c r="F411" t="s">
        <v>27</v>
      </c>
      <c r="G411">
        <v>3</v>
      </c>
      <c r="H411">
        <v>3</v>
      </c>
      <c r="I411" t="s">
        <v>28</v>
      </c>
      <c r="J411" t="str">
        <f>VLOOKUP(I411,CODE_SHEET!$A$2:$G$151,3,FALSE)</f>
        <v>Porites</v>
      </c>
      <c r="K411" t="str">
        <f>VLOOKUP(I411,CODE_SHEET!$A$2:$G$151,4,FALSE)</f>
        <v>astreoides</v>
      </c>
      <c r="L411">
        <v>1</v>
      </c>
      <c r="M411">
        <v>1</v>
      </c>
      <c r="N411">
        <f t="shared" si="6"/>
        <v>0.78539816339744828</v>
      </c>
    </row>
    <row r="412" spans="1:14">
      <c r="A412">
        <v>2020</v>
      </c>
      <c r="B412" t="s">
        <v>70</v>
      </c>
      <c r="C412">
        <v>3</v>
      </c>
      <c r="D412" t="s">
        <v>85</v>
      </c>
      <c r="E412">
        <v>28</v>
      </c>
      <c r="F412" t="s">
        <v>27</v>
      </c>
      <c r="G412">
        <v>3</v>
      </c>
      <c r="H412">
        <v>3</v>
      </c>
      <c r="I412" t="s">
        <v>66</v>
      </c>
      <c r="J412" t="str">
        <f>VLOOKUP(I412,CODE_SHEET!$A$2:$G$151,3,FALSE)</f>
        <v>Favia</v>
      </c>
      <c r="K412" t="str">
        <f>VLOOKUP(I412,CODE_SHEET!$A$2:$G$151,4,FALSE)</f>
        <v>fragum</v>
      </c>
      <c r="L412">
        <v>0.5</v>
      </c>
      <c r="M412">
        <v>0.5</v>
      </c>
      <c r="N412">
        <f t="shared" si="6"/>
        <v>0.19634954084936207</v>
      </c>
    </row>
    <row r="413" spans="1:14">
      <c r="A413">
        <v>2020</v>
      </c>
      <c r="B413" t="s">
        <v>70</v>
      </c>
      <c r="C413">
        <v>3</v>
      </c>
      <c r="D413" t="s">
        <v>85</v>
      </c>
      <c r="E413">
        <v>28</v>
      </c>
      <c r="F413" t="s">
        <v>27</v>
      </c>
      <c r="G413">
        <v>3</v>
      </c>
      <c r="H413">
        <v>3</v>
      </c>
      <c r="I413" t="s">
        <v>66</v>
      </c>
      <c r="J413" t="str">
        <f>VLOOKUP(I413,CODE_SHEET!$A$2:$G$151,3,FALSE)</f>
        <v>Favia</v>
      </c>
      <c r="K413" t="str">
        <f>VLOOKUP(I413,CODE_SHEET!$A$2:$G$151,4,FALSE)</f>
        <v>fragum</v>
      </c>
      <c r="L413">
        <v>1</v>
      </c>
      <c r="M413">
        <v>1</v>
      </c>
      <c r="N413">
        <f t="shared" si="6"/>
        <v>0.78539816339744828</v>
      </c>
    </row>
    <row r="414" spans="1:14">
      <c r="A414">
        <v>2020</v>
      </c>
      <c r="B414" t="s">
        <v>70</v>
      </c>
      <c r="C414">
        <v>3</v>
      </c>
      <c r="D414" t="s">
        <v>85</v>
      </c>
      <c r="E414">
        <v>28</v>
      </c>
      <c r="F414" t="s">
        <v>27</v>
      </c>
      <c r="G414">
        <v>3</v>
      </c>
      <c r="H414">
        <v>4</v>
      </c>
      <c r="I414" t="s">
        <v>31</v>
      </c>
      <c r="J414" t="str">
        <f>VLOOKUP(I414,CODE_SHEET!$A$2:$G$151,3,FALSE)</f>
        <v>Siderastrea</v>
      </c>
      <c r="K414" t="str">
        <f>VLOOKUP(I414,CODE_SHEET!$A$2:$G$151,4,FALSE)</f>
        <v>siderea</v>
      </c>
      <c r="L414">
        <v>2</v>
      </c>
      <c r="M414">
        <v>2</v>
      </c>
      <c r="N414">
        <f t="shared" si="6"/>
        <v>3.1415926535897931</v>
      </c>
    </row>
    <row r="415" spans="1:14">
      <c r="A415">
        <v>2020</v>
      </c>
      <c r="B415" t="s">
        <v>70</v>
      </c>
      <c r="C415">
        <v>3</v>
      </c>
      <c r="D415" t="s">
        <v>85</v>
      </c>
      <c r="E415">
        <v>28</v>
      </c>
      <c r="F415" t="s">
        <v>27</v>
      </c>
      <c r="G415">
        <v>3</v>
      </c>
      <c r="H415">
        <v>4</v>
      </c>
      <c r="I415" t="s">
        <v>31</v>
      </c>
      <c r="J415" t="str">
        <f>VLOOKUP(I415,CODE_SHEET!$A$2:$G$151,3,FALSE)</f>
        <v>Siderastrea</v>
      </c>
      <c r="K415" t="str">
        <f>VLOOKUP(I415,CODE_SHEET!$A$2:$G$151,4,FALSE)</f>
        <v>siderea</v>
      </c>
      <c r="L415">
        <v>1</v>
      </c>
      <c r="M415">
        <v>1</v>
      </c>
      <c r="N415">
        <f t="shared" si="6"/>
        <v>0.78539816339744828</v>
      </c>
    </row>
    <row r="416" spans="1:14">
      <c r="A416">
        <v>2020</v>
      </c>
      <c r="B416" t="s">
        <v>70</v>
      </c>
      <c r="C416">
        <v>3</v>
      </c>
      <c r="D416" t="s">
        <v>85</v>
      </c>
      <c r="E416">
        <v>28</v>
      </c>
      <c r="F416" t="s">
        <v>27</v>
      </c>
      <c r="G416">
        <v>3</v>
      </c>
      <c r="H416">
        <v>4</v>
      </c>
      <c r="I416" t="s">
        <v>31</v>
      </c>
      <c r="J416" t="str">
        <f>VLOOKUP(I416,CODE_SHEET!$A$2:$G$151,3,FALSE)</f>
        <v>Siderastrea</v>
      </c>
      <c r="K416" t="str">
        <f>VLOOKUP(I416,CODE_SHEET!$A$2:$G$151,4,FALSE)</f>
        <v>siderea</v>
      </c>
      <c r="L416">
        <v>2</v>
      </c>
      <c r="M416">
        <v>1</v>
      </c>
      <c r="N416">
        <f t="shared" ref="N416:N479" si="7">PI()*(L416/2)*(M416/2)</f>
        <v>1.5707963267948966</v>
      </c>
    </row>
    <row r="417" spans="1:14">
      <c r="A417">
        <v>2020</v>
      </c>
      <c r="B417" t="s">
        <v>70</v>
      </c>
      <c r="C417">
        <v>3</v>
      </c>
      <c r="D417" t="s">
        <v>85</v>
      </c>
      <c r="E417">
        <v>28</v>
      </c>
      <c r="F417" t="s">
        <v>27</v>
      </c>
      <c r="G417">
        <v>3</v>
      </c>
      <c r="H417">
        <v>4</v>
      </c>
      <c r="I417" t="s">
        <v>66</v>
      </c>
      <c r="J417" t="str">
        <f>VLOOKUP(I417,CODE_SHEET!$A$2:$G$151,3,FALSE)</f>
        <v>Favia</v>
      </c>
      <c r="K417" t="str">
        <f>VLOOKUP(I417,CODE_SHEET!$A$2:$G$151,4,FALSE)</f>
        <v>fragum</v>
      </c>
      <c r="L417">
        <v>1.5</v>
      </c>
      <c r="M417">
        <v>1.5</v>
      </c>
      <c r="N417">
        <f t="shared" si="7"/>
        <v>1.7671458676442586</v>
      </c>
    </row>
    <row r="418" spans="1:14">
      <c r="A418">
        <v>2020</v>
      </c>
      <c r="B418" t="s">
        <v>70</v>
      </c>
      <c r="C418">
        <v>3</v>
      </c>
      <c r="D418" t="s">
        <v>85</v>
      </c>
      <c r="E418">
        <v>28</v>
      </c>
      <c r="F418" t="s">
        <v>27</v>
      </c>
      <c r="G418">
        <v>3</v>
      </c>
      <c r="H418">
        <v>4</v>
      </c>
      <c r="I418" t="s">
        <v>28</v>
      </c>
      <c r="J418" t="str">
        <f>VLOOKUP(I418,CODE_SHEET!$A$2:$G$151,3,FALSE)</f>
        <v>Porites</v>
      </c>
      <c r="K418" t="str">
        <f>VLOOKUP(I418,CODE_SHEET!$A$2:$G$151,4,FALSE)</f>
        <v>astreoides</v>
      </c>
      <c r="L418">
        <v>3</v>
      </c>
      <c r="M418">
        <v>3</v>
      </c>
      <c r="N418">
        <f t="shared" si="7"/>
        <v>7.0685834705770345</v>
      </c>
    </row>
    <row r="419" spans="1:14">
      <c r="A419">
        <v>2020</v>
      </c>
      <c r="B419" t="s">
        <v>70</v>
      </c>
      <c r="C419">
        <v>3</v>
      </c>
      <c r="D419" t="s">
        <v>85</v>
      </c>
      <c r="E419">
        <v>28</v>
      </c>
      <c r="F419" t="s">
        <v>27</v>
      </c>
      <c r="G419">
        <v>3</v>
      </c>
      <c r="H419">
        <v>4</v>
      </c>
      <c r="I419" t="s">
        <v>28</v>
      </c>
      <c r="J419" t="str">
        <f>VLOOKUP(I419,CODE_SHEET!$A$2:$G$151,3,FALSE)</f>
        <v>Porites</v>
      </c>
      <c r="K419" t="str">
        <f>VLOOKUP(I419,CODE_SHEET!$A$2:$G$151,4,FALSE)</f>
        <v>astreoides</v>
      </c>
      <c r="L419">
        <v>4</v>
      </c>
      <c r="M419">
        <v>4</v>
      </c>
      <c r="N419">
        <f t="shared" si="7"/>
        <v>12.566370614359172</v>
      </c>
    </row>
    <row r="420" spans="1:14">
      <c r="A420">
        <v>2020</v>
      </c>
      <c r="B420" t="s">
        <v>70</v>
      </c>
      <c r="C420">
        <v>3</v>
      </c>
      <c r="D420" t="s">
        <v>85</v>
      </c>
      <c r="E420">
        <v>28</v>
      </c>
      <c r="F420" t="s">
        <v>27</v>
      </c>
      <c r="G420">
        <v>3</v>
      </c>
      <c r="H420">
        <v>4</v>
      </c>
      <c r="I420" t="s">
        <v>28</v>
      </c>
      <c r="J420" t="str">
        <f>VLOOKUP(I420,CODE_SHEET!$A$2:$G$151,3,FALSE)</f>
        <v>Porites</v>
      </c>
      <c r="K420" t="str">
        <f>VLOOKUP(I420,CODE_SHEET!$A$2:$G$151,4,FALSE)</f>
        <v>astreoides</v>
      </c>
      <c r="L420">
        <v>1</v>
      </c>
      <c r="M420">
        <v>1</v>
      </c>
      <c r="N420">
        <f t="shared" si="7"/>
        <v>0.78539816339744828</v>
      </c>
    </row>
    <row r="421" spans="1:14">
      <c r="A421">
        <v>2020</v>
      </c>
      <c r="B421" t="s">
        <v>70</v>
      </c>
      <c r="C421">
        <v>3</v>
      </c>
      <c r="D421" t="s">
        <v>85</v>
      </c>
      <c r="E421">
        <v>28</v>
      </c>
      <c r="F421" t="s">
        <v>27</v>
      </c>
      <c r="G421">
        <v>3</v>
      </c>
      <c r="H421">
        <v>4</v>
      </c>
      <c r="I421" t="s">
        <v>31</v>
      </c>
      <c r="J421" t="str">
        <f>VLOOKUP(I421,CODE_SHEET!$A$2:$G$151,3,FALSE)</f>
        <v>Siderastrea</v>
      </c>
      <c r="K421" t="str">
        <f>VLOOKUP(I421,CODE_SHEET!$A$2:$G$151,4,FALSE)</f>
        <v>siderea</v>
      </c>
      <c r="L421">
        <v>6</v>
      </c>
      <c r="M421">
        <v>5</v>
      </c>
      <c r="N421">
        <f t="shared" si="7"/>
        <v>23.561944901923447</v>
      </c>
    </row>
    <row r="422" spans="1:14">
      <c r="A422">
        <v>2020</v>
      </c>
      <c r="B422" t="s">
        <v>70</v>
      </c>
      <c r="C422">
        <v>3</v>
      </c>
      <c r="D422" t="s">
        <v>85</v>
      </c>
      <c r="E422">
        <v>28</v>
      </c>
      <c r="F422" t="s">
        <v>27</v>
      </c>
      <c r="G422">
        <v>3</v>
      </c>
      <c r="H422">
        <v>4</v>
      </c>
      <c r="I422" t="s">
        <v>33</v>
      </c>
      <c r="J422" t="str">
        <f>VLOOKUP(I422,CODE_SHEET!$A$2:$G$151,3,FALSE)</f>
        <v>Agaricia</v>
      </c>
      <c r="K422" t="str">
        <f>VLOOKUP(I422,CODE_SHEET!$A$2:$G$151,4,FALSE)</f>
        <v>agaricites</v>
      </c>
      <c r="L422">
        <v>8</v>
      </c>
      <c r="M422">
        <v>7</v>
      </c>
      <c r="N422">
        <f t="shared" si="7"/>
        <v>43.982297150257104</v>
      </c>
    </row>
    <row r="423" spans="1:14">
      <c r="A423">
        <v>2020</v>
      </c>
      <c r="B423" t="s">
        <v>70</v>
      </c>
      <c r="C423">
        <v>3</v>
      </c>
      <c r="D423" t="s">
        <v>85</v>
      </c>
      <c r="E423">
        <v>28</v>
      </c>
      <c r="F423" t="s">
        <v>27</v>
      </c>
      <c r="G423">
        <v>3</v>
      </c>
      <c r="H423">
        <v>4</v>
      </c>
      <c r="I423" t="s">
        <v>66</v>
      </c>
      <c r="J423" t="str">
        <f>VLOOKUP(I423,CODE_SHEET!$A$2:$G$151,3,FALSE)</f>
        <v>Favia</v>
      </c>
      <c r="K423" t="str">
        <f>VLOOKUP(I423,CODE_SHEET!$A$2:$G$151,4,FALSE)</f>
        <v>fragum</v>
      </c>
      <c r="L423">
        <v>1</v>
      </c>
      <c r="M423">
        <v>1</v>
      </c>
      <c r="N423">
        <f t="shared" si="7"/>
        <v>0.78539816339744828</v>
      </c>
    </row>
    <row r="424" spans="1:14">
      <c r="A424">
        <v>2020</v>
      </c>
      <c r="B424" t="s">
        <v>70</v>
      </c>
      <c r="C424">
        <v>3</v>
      </c>
      <c r="D424" t="s">
        <v>85</v>
      </c>
      <c r="E424">
        <v>28</v>
      </c>
      <c r="F424" t="s">
        <v>27</v>
      </c>
      <c r="G424">
        <v>3</v>
      </c>
      <c r="H424">
        <v>5</v>
      </c>
      <c r="I424" t="s">
        <v>33</v>
      </c>
      <c r="J424" t="str">
        <f>VLOOKUP(I424,CODE_SHEET!$A$2:$G$151,3,FALSE)</f>
        <v>Agaricia</v>
      </c>
      <c r="K424" t="str">
        <f>VLOOKUP(I424,CODE_SHEET!$A$2:$G$151,4,FALSE)</f>
        <v>agaricites</v>
      </c>
      <c r="L424">
        <v>4</v>
      </c>
      <c r="M424">
        <v>3</v>
      </c>
      <c r="N424">
        <f t="shared" si="7"/>
        <v>9.4247779607693793</v>
      </c>
    </row>
    <row r="425" spans="1:14">
      <c r="A425">
        <v>2020</v>
      </c>
      <c r="B425" t="s">
        <v>70</v>
      </c>
      <c r="C425">
        <v>3</v>
      </c>
      <c r="D425" t="s">
        <v>85</v>
      </c>
      <c r="E425">
        <v>28</v>
      </c>
      <c r="F425" t="s">
        <v>27</v>
      </c>
      <c r="G425">
        <v>3</v>
      </c>
      <c r="H425">
        <v>5</v>
      </c>
      <c r="I425" t="s">
        <v>31</v>
      </c>
      <c r="J425" t="str">
        <f>VLOOKUP(I425,CODE_SHEET!$A$2:$G$151,3,FALSE)</f>
        <v>Siderastrea</v>
      </c>
      <c r="K425" t="str">
        <f>VLOOKUP(I425,CODE_SHEET!$A$2:$G$151,4,FALSE)</f>
        <v>siderea</v>
      </c>
      <c r="L425">
        <v>3</v>
      </c>
      <c r="M425">
        <v>2</v>
      </c>
      <c r="N425">
        <f t="shared" si="7"/>
        <v>4.7123889803846897</v>
      </c>
    </row>
    <row r="426" spans="1:14">
      <c r="A426">
        <v>2020</v>
      </c>
      <c r="B426" t="s">
        <v>70</v>
      </c>
      <c r="C426">
        <v>3</v>
      </c>
      <c r="D426" t="s">
        <v>85</v>
      </c>
      <c r="E426">
        <v>28</v>
      </c>
      <c r="F426" t="s">
        <v>27</v>
      </c>
      <c r="G426">
        <v>3</v>
      </c>
      <c r="H426">
        <v>5</v>
      </c>
      <c r="I426" t="s">
        <v>47</v>
      </c>
      <c r="J426" t="str">
        <f>VLOOKUP(I426,CODE_SHEET!$A$2:$G$151,3,FALSE)</f>
        <v>Siderastrea</v>
      </c>
      <c r="K426" t="str">
        <f>VLOOKUP(I426,CODE_SHEET!$A$2:$G$151,4,FALSE)</f>
        <v>radians</v>
      </c>
      <c r="L426">
        <v>5</v>
      </c>
      <c r="M426">
        <v>3</v>
      </c>
      <c r="N426">
        <f t="shared" si="7"/>
        <v>11.780972450961723</v>
      </c>
    </row>
    <row r="427" spans="1:14">
      <c r="A427">
        <v>2020</v>
      </c>
      <c r="B427" t="s">
        <v>70</v>
      </c>
      <c r="C427">
        <v>3</v>
      </c>
      <c r="D427" t="s">
        <v>85</v>
      </c>
      <c r="E427">
        <v>28</v>
      </c>
      <c r="F427" t="s">
        <v>27</v>
      </c>
      <c r="G427">
        <v>3</v>
      </c>
      <c r="H427">
        <v>5</v>
      </c>
      <c r="I427" t="s">
        <v>47</v>
      </c>
      <c r="J427" t="str">
        <f>VLOOKUP(I427,CODE_SHEET!$A$2:$G$151,3,FALSE)</f>
        <v>Siderastrea</v>
      </c>
      <c r="K427" t="str">
        <f>VLOOKUP(I427,CODE_SHEET!$A$2:$G$151,4,FALSE)</f>
        <v>radians</v>
      </c>
      <c r="L427">
        <v>3</v>
      </c>
      <c r="M427">
        <v>3</v>
      </c>
      <c r="N427">
        <f t="shared" si="7"/>
        <v>7.0685834705770345</v>
      </c>
    </row>
    <row r="428" spans="1:14">
      <c r="A428">
        <v>2020</v>
      </c>
      <c r="B428" t="s">
        <v>70</v>
      </c>
      <c r="C428">
        <v>3</v>
      </c>
      <c r="D428" t="s">
        <v>85</v>
      </c>
      <c r="E428">
        <v>28</v>
      </c>
      <c r="F428" t="s">
        <v>27</v>
      </c>
      <c r="G428">
        <v>3</v>
      </c>
      <c r="H428">
        <v>5</v>
      </c>
      <c r="I428" t="s">
        <v>28</v>
      </c>
      <c r="J428" t="str">
        <f>VLOOKUP(I428,CODE_SHEET!$A$2:$G$151,3,FALSE)</f>
        <v>Porites</v>
      </c>
      <c r="K428" t="str">
        <f>VLOOKUP(I428,CODE_SHEET!$A$2:$G$151,4,FALSE)</f>
        <v>astreoides</v>
      </c>
      <c r="L428">
        <v>0.5</v>
      </c>
      <c r="M428">
        <v>0.5</v>
      </c>
      <c r="N428">
        <f t="shared" si="7"/>
        <v>0.19634954084936207</v>
      </c>
    </row>
    <row r="429" spans="1:14">
      <c r="A429">
        <v>2020</v>
      </c>
      <c r="B429" t="s">
        <v>70</v>
      </c>
      <c r="C429">
        <v>3</v>
      </c>
      <c r="D429" t="s">
        <v>85</v>
      </c>
      <c r="E429">
        <v>35</v>
      </c>
      <c r="F429" t="s">
        <v>27</v>
      </c>
      <c r="G429">
        <v>4</v>
      </c>
      <c r="H429">
        <v>1</v>
      </c>
      <c r="I429" t="s">
        <v>62</v>
      </c>
      <c r="J429" t="str">
        <f>VLOOKUP(I429,CODE_SHEET!$A$2:$G$151,3,FALSE)</f>
        <v>Millepora</v>
      </c>
      <c r="K429" t="str">
        <f>VLOOKUP(I429,CODE_SHEET!$A$2:$G$151,4,FALSE)</f>
        <v>alcicornis</v>
      </c>
      <c r="L429">
        <v>5</v>
      </c>
      <c r="M429">
        <v>5</v>
      </c>
      <c r="N429">
        <f t="shared" si="7"/>
        <v>19.634954084936208</v>
      </c>
    </row>
    <row r="430" spans="1:14">
      <c r="A430">
        <v>2020</v>
      </c>
      <c r="B430" t="s">
        <v>70</v>
      </c>
      <c r="C430">
        <v>3</v>
      </c>
      <c r="D430" t="s">
        <v>85</v>
      </c>
      <c r="E430">
        <v>35</v>
      </c>
      <c r="F430" t="s">
        <v>27</v>
      </c>
      <c r="G430">
        <v>4</v>
      </c>
      <c r="H430">
        <v>2</v>
      </c>
      <c r="I430" t="s">
        <v>28</v>
      </c>
      <c r="J430" t="str">
        <f>VLOOKUP(I430,CODE_SHEET!$A$2:$G$151,3,FALSE)</f>
        <v>Porites</v>
      </c>
      <c r="K430" t="str">
        <f>VLOOKUP(I430,CODE_SHEET!$A$2:$G$151,4,FALSE)</f>
        <v>astreoides</v>
      </c>
      <c r="L430">
        <v>1</v>
      </c>
      <c r="M430">
        <v>1</v>
      </c>
      <c r="N430">
        <f t="shared" si="7"/>
        <v>0.78539816339744828</v>
      </c>
    </row>
    <row r="431" spans="1:14">
      <c r="A431">
        <v>2020</v>
      </c>
      <c r="B431" t="s">
        <v>70</v>
      </c>
      <c r="C431">
        <v>3</v>
      </c>
      <c r="D431" t="s">
        <v>85</v>
      </c>
      <c r="E431">
        <v>35</v>
      </c>
      <c r="F431" t="s">
        <v>27</v>
      </c>
      <c r="G431">
        <v>4</v>
      </c>
      <c r="H431">
        <v>2</v>
      </c>
      <c r="I431" t="s">
        <v>33</v>
      </c>
      <c r="J431" t="str">
        <f>VLOOKUP(I431,CODE_SHEET!$A$2:$G$151,3,FALSE)</f>
        <v>Agaricia</v>
      </c>
      <c r="K431" t="str">
        <f>VLOOKUP(I431,CODE_SHEET!$A$2:$G$151,4,FALSE)</f>
        <v>agaricites</v>
      </c>
      <c r="L431">
        <v>3</v>
      </c>
      <c r="M431">
        <v>3</v>
      </c>
      <c r="N431">
        <f t="shared" si="7"/>
        <v>7.0685834705770345</v>
      </c>
    </row>
    <row r="432" spans="1:14">
      <c r="A432">
        <v>2020</v>
      </c>
      <c r="B432" t="s">
        <v>70</v>
      </c>
      <c r="C432">
        <v>3</v>
      </c>
      <c r="D432" t="s">
        <v>85</v>
      </c>
      <c r="E432">
        <v>35</v>
      </c>
      <c r="F432" t="s">
        <v>27</v>
      </c>
      <c r="G432">
        <v>4</v>
      </c>
      <c r="H432">
        <v>2</v>
      </c>
      <c r="I432" t="s">
        <v>28</v>
      </c>
      <c r="J432" t="str">
        <f>VLOOKUP(I432,CODE_SHEET!$A$2:$G$151,3,FALSE)</f>
        <v>Porites</v>
      </c>
      <c r="K432" t="str">
        <f>VLOOKUP(I432,CODE_SHEET!$A$2:$G$151,4,FALSE)</f>
        <v>astreoides</v>
      </c>
      <c r="L432">
        <v>3</v>
      </c>
      <c r="M432">
        <v>3</v>
      </c>
      <c r="N432">
        <f t="shared" si="7"/>
        <v>7.0685834705770345</v>
      </c>
    </row>
    <row r="433" spans="1:14">
      <c r="A433">
        <v>2020</v>
      </c>
      <c r="B433" t="s">
        <v>70</v>
      </c>
      <c r="C433">
        <v>3</v>
      </c>
      <c r="D433" t="s">
        <v>85</v>
      </c>
      <c r="E433">
        <v>35</v>
      </c>
      <c r="F433" t="s">
        <v>27</v>
      </c>
      <c r="G433">
        <v>4</v>
      </c>
      <c r="H433">
        <v>2</v>
      </c>
      <c r="I433" t="s">
        <v>32</v>
      </c>
      <c r="J433" t="str">
        <f>VLOOKUP(I433,CODE_SHEET!$A$2:$G$151,3,FALSE)</f>
        <v>Porites</v>
      </c>
      <c r="K433" t="str">
        <f>VLOOKUP(I433,CODE_SHEET!$A$2:$G$151,4,FALSE)</f>
        <v>porites</v>
      </c>
      <c r="L433">
        <v>3</v>
      </c>
      <c r="M433">
        <v>3</v>
      </c>
      <c r="N433">
        <f t="shared" si="7"/>
        <v>7.0685834705770345</v>
      </c>
    </row>
    <row r="434" spans="1:14">
      <c r="A434">
        <v>2020</v>
      </c>
      <c r="B434" t="s">
        <v>70</v>
      </c>
      <c r="C434">
        <v>3</v>
      </c>
      <c r="D434" t="s">
        <v>85</v>
      </c>
      <c r="E434">
        <v>35</v>
      </c>
      <c r="F434" t="s">
        <v>27</v>
      </c>
      <c r="G434">
        <v>4</v>
      </c>
      <c r="H434">
        <v>3</v>
      </c>
      <c r="I434" t="s">
        <v>31</v>
      </c>
      <c r="J434" t="str">
        <f>VLOOKUP(I434,CODE_SHEET!$A$2:$G$151,3,FALSE)</f>
        <v>Siderastrea</v>
      </c>
      <c r="K434" t="str">
        <f>VLOOKUP(I434,CODE_SHEET!$A$2:$G$151,4,FALSE)</f>
        <v>siderea</v>
      </c>
      <c r="L434">
        <v>9</v>
      </c>
      <c r="M434">
        <v>5</v>
      </c>
      <c r="N434">
        <f t="shared" si="7"/>
        <v>35.342917352885173</v>
      </c>
    </row>
    <row r="435" spans="1:14">
      <c r="A435">
        <v>2020</v>
      </c>
      <c r="B435" t="s">
        <v>70</v>
      </c>
      <c r="C435">
        <v>3</v>
      </c>
      <c r="D435" t="s">
        <v>85</v>
      </c>
      <c r="E435">
        <v>35</v>
      </c>
      <c r="F435" t="s">
        <v>27</v>
      </c>
      <c r="G435">
        <v>4</v>
      </c>
      <c r="H435">
        <v>3</v>
      </c>
      <c r="I435" t="s">
        <v>66</v>
      </c>
      <c r="J435" t="str">
        <f>VLOOKUP(I435,CODE_SHEET!$A$2:$G$151,3,FALSE)</f>
        <v>Favia</v>
      </c>
      <c r="K435" t="str">
        <f>VLOOKUP(I435,CODE_SHEET!$A$2:$G$151,4,FALSE)</f>
        <v>fragum</v>
      </c>
      <c r="L435">
        <v>4</v>
      </c>
      <c r="M435">
        <v>3</v>
      </c>
      <c r="N435">
        <f t="shared" si="7"/>
        <v>9.4247779607693793</v>
      </c>
    </row>
    <row r="436" spans="1:14">
      <c r="A436">
        <v>2020</v>
      </c>
      <c r="B436" t="s">
        <v>70</v>
      </c>
      <c r="C436">
        <v>3</v>
      </c>
      <c r="D436" t="s">
        <v>85</v>
      </c>
      <c r="E436">
        <v>35</v>
      </c>
      <c r="F436" t="s">
        <v>27</v>
      </c>
      <c r="G436">
        <v>4</v>
      </c>
      <c r="H436">
        <v>3</v>
      </c>
      <c r="I436" t="s">
        <v>47</v>
      </c>
      <c r="J436" t="str">
        <f>VLOOKUP(I436,CODE_SHEET!$A$2:$G$151,3,FALSE)</f>
        <v>Siderastrea</v>
      </c>
      <c r="K436" t="str">
        <f>VLOOKUP(I436,CODE_SHEET!$A$2:$G$151,4,FALSE)</f>
        <v>radians</v>
      </c>
      <c r="L436">
        <v>1</v>
      </c>
      <c r="M436">
        <v>1</v>
      </c>
      <c r="N436">
        <f t="shared" si="7"/>
        <v>0.78539816339744828</v>
      </c>
    </row>
    <row r="437" spans="1:14">
      <c r="A437">
        <v>2020</v>
      </c>
      <c r="B437" t="s">
        <v>70</v>
      </c>
      <c r="C437">
        <v>3</v>
      </c>
      <c r="D437" t="s">
        <v>85</v>
      </c>
      <c r="E437">
        <v>35</v>
      </c>
      <c r="F437" t="s">
        <v>27</v>
      </c>
      <c r="G437">
        <v>4</v>
      </c>
      <c r="H437">
        <v>3</v>
      </c>
      <c r="I437" t="s">
        <v>47</v>
      </c>
      <c r="J437" t="str">
        <f>VLOOKUP(I437,CODE_SHEET!$A$2:$G$151,3,FALSE)</f>
        <v>Siderastrea</v>
      </c>
      <c r="K437" t="str">
        <f>VLOOKUP(I437,CODE_SHEET!$A$2:$G$151,4,FALSE)</f>
        <v>radians</v>
      </c>
      <c r="L437">
        <v>0.5</v>
      </c>
      <c r="M437">
        <v>0.5</v>
      </c>
      <c r="N437">
        <f t="shared" si="7"/>
        <v>0.19634954084936207</v>
      </c>
    </row>
    <row r="438" spans="1:14">
      <c r="A438">
        <v>2020</v>
      </c>
      <c r="B438" t="s">
        <v>70</v>
      </c>
      <c r="C438">
        <v>3</v>
      </c>
      <c r="D438" t="s">
        <v>85</v>
      </c>
      <c r="E438">
        <v>35</v>
      </c>
      <c r="F438" t="s">
        <v>27</v>
      </c>
      <c r="G438">
        <v>4</v>
      </c>
      <c r="H438">
        <v>3</v>
      </c>
      <c r="I438" t="s">
        <v>47</v>
      </c>
      <c r="J438" t="str">
        <f>VLOOKUP(I438,CODE_SHEET!$A$2:$G$151,3,FALSE)</f>
        <v>Siderastrea</v>
      </c>
      <c r="K438" t="str">
        <f>VLOOKUP(I438,CODE_SHEET!$A$2:$G$151,4,FALSE)</f>
        <v>radians</v>
      </c>
      <c r="L438">
        <v>0.5</v>
      </c>
      <c r="M438">
        <v>0.5</v>
      </c>
      <c r="N438">
        <f t="shared" si="7"/>
        <v>0.19634954084936207</v>
      </c>
    </row>
    <row r="439" spans="1:14">
      <c r="A439">
        <v>2020</v>
      </c>
      <c r="B439" t="s">
        <v>70</v>
      </c>
      <c r="C439">
        <v>3</v>
      </c>
      <c r="D439" t="s">
        <v>85</v>
      </c>
      <c r="E439">
        <v>35</v>
      </c>
      <c r="F439" t="s">
        <v>27</v>
      </c>
      <c r="G439">
        <v>4</v>
      </c>
      <c r="H439">
        <v>3</v>
      </c>
      <c r="I439" t="s">
        <v>47</v>
      </c>
      <c r="J439" t="str">
        <f>VLOOKUP(I439,CODE_SHEET!$A$2:$G$151,3,FALSE)</f>
        <v>Siderastrea</v>
      </c>
      <c r="K439" t="str">
        <f>VLOOKUP(I439,CODE_SHEET!$A$2:$G$151,4,FALSE)</f>
        <v>radians</v>
      </c>
      <c r="L439">
        <v>0.5</v>
      </c>
      <c r="M439">
        <v>0.5</v>
      </c>
      <c r="N439">
        <f t="shared" si="7"/>
        <v>0.19634954084936207</v>
      </c>
    </row>
    <row r="440" spans="1:14">
      <c r="A440">
        <v>2020</v>
      </c>
      <c r="B440" t="s">
        <v>70</v>
      </c>
      <c r="C440">
        <v>3</v>
      </c>
      <c r="D440" t="s">
        <v>85</v>
      </c>
      <c r="E440">
        <v>35</v>
      </c>
      <c r="F440" t="s">
        <v>27</v>
      </c>
      <c r="G440">
        <v>4</v>
      </c>
      <c r="H440">
        <v>3</v>
      </c>
      <c r="I440" t="s">
        <v>28</v>
      </c>
      <c r="J440" t="str">
        <f>VLOOKUP(I440,CODE_SHEET!$A$2:$G$151,3,FALSE)</f>
        <v>Porites</v>
      </c>
      <c r="K440" t="str">
        <f>VLOOKUP(I440,CODE_SHEET!$A$2:$G$151,4,FALSE)</f>
        <v>astreoides</v>
      </c>
      <c r="L440">
        <v>2</v>
      </c>
      <c r="M440">
        <v>2</v>
      </c>
      <c r="N440">
        <f t="shared" si="7"/>
        <v>3.1415926535897931</v>
      </c>
    </row>
    <row r="441" spans="1:14">
      <c r="A441">
        <v>2020</v>
      </c>
      <c r="B441" t="s">
        <v>70</v>
      </c>
      <c r="C441">
        <v>3</v>
      </c>
      <c r="D441" t="s">
        <v>85</v>
      </c>
      <c r="E441">
        <v>35</v>
      </c>
      <c r="F441" t="s">
        <v>27</v>
      </c>
      <c r="G441">
        <v>4</v>
      </c>
      <c r="H441">
        <v>4</v>
      </c>
      <c r="I441" t="s">
        <v>32</v>
      </c>
      <c r="J441" t="str">
        <f>VLOOKUP(I441,CODE_SHEET!$A$2:$G$151,3,FALSE)</f>
        <v>Porites</v>
      </c>
      <c r="K441" t="str">
        <f>VLOOKUP(I441,CODE_SHEET!$A$2:$G$151,4,FALSE)</f>
        <v>porites</v>
      </c>
      <c r="L441">
        <v>4</v>
      </c>
      <c r="M441">
        <v>4</v>
      </c>
      <c r="N441">
        <f t="shared" si="7"/>
        <v>12.566370614359172</v>
      </c>
    </row>
    <row r="442" spans="1:14">
      <c r="A442">
        <v>2020</v>
      </c>
      <c r="B442" t="s">
        <v>70</v>
      </c>
      <c r="C442">
        <v>3</v>
      </c>
      <c r="D442" t="s">
        <v>85</v>
      </c>
      <c r="E442">
        <v>35</v>
      </c>
      <c r="F442" t="s">
        <v>27</v>
      </c>
      <c r="G442">
        <v>4</v>
      </c>
      <c r="H442">
        <v>4</v>
      </c>
      <c r="I442" t="s">
        <v>32</v>
      </c>
      <c r="J442" t="str">
        <f>VLOOKUP(I442,CODE_SHEET!$A$2:$G$151,3,FALSE)</f>
        <v>Porites</v>
      </c>
      <c r="K442" t="str">
        <f>VLOOKUP(I442,CODE_SHEET!$A$2:$G$151,4,FALSE)</f>
        <v>porites</v>
      </c>
      <c r="L442">
        <v>4</v>
      </c>
      <c r="M442">
        <v>2</v>
      </c>
      <c r="N442">
        <f t="shared" si="7"/>
        <v>6.2831853071795862</v>
      </c>
    </row>
    <row r="443" spans="1:14">
      <c r="A443">
        <v>2020</v>
      </c>
      <c r="B443" t="s">
        <v>70</v>
      </c>
      <c r="C443">
        <v>3</v>
      </c>
      <c r="D443" t="s">
        <v>85</v>
      </c>
      <c r="E443">
        <v>35</v>
      </c>
      <c r="F443" t="s">
        <v>27</v>
      </c>
      <c r="G443">
        <v>4</v>
      </c>
      <c r="H443">
        <v>4</v>
      </c>
      <c r="I443" t="s">
        <v>28</v>
      </c>
      <c r="J443" t="str">
        <f>VLOOKUP(I443,CODE_SHEET!$A$2:$G$151,3,FALSE)</f>
        <v>Porites</v>
      </c>
      <c r="K443" t="str">
        <f>VLOOKUP(I443,CODE_SHEET!$A$2:$G$151,4,FALSE)</f>
        <v>astreoides</v>
      </c>
      <c r="L443">
        <v>3</v>
      </c>
      <c r="M443">
        <v>2</v>
      </c>
      <c r="N443">
        <f t="shared" si="7"/>
        <v>4.7123889803846897</v>
      </c>
    </row>
    <row r="444" spans="1:14">
      <c r="A444">
        <v>2020</v>
      </c>
      <c r="B444" t="s">
        <v>70</v>
      </c>
      <c r="C444">
        <v>3</v>
      </c>
      <c r="D444" t="s">
        <v>85</v>
      </c>
      <c r="E444">
        <v>35</v>
      </c>
      <c r="F444" t="s">
        <v>27</v>
      </c>
      <c r="G444">
        <v>4</v>
      </c>
      <c r="H444">
        <v>5</v>
      </c>
      <c r="I444" t="s">
        <v>66</v>
      </c>
      <c r="J444" t="str">
        <f>VLOOKUP(I444,CODE_SHEET!$A$2:$G$151,3,FALSE)</f>
        <v>Favia</v>
      </c>
      <c r="K444" t="str">
        <f>VLOOKUP(I444,CODE_SHEET!$A$2:$G$151,4,FALSE)</f>
        <v>fragum</v>
      </c>
      <c r="L444">
        <v>2</v>
      </c>
      <c r="M444">
        <v>2</v>
      </c>
      <c r="N444">
        <f t="shared" si="7"/>
        <v>3.1415926535897931</v>
      </c>
    </row>
    <row r="445" spans="1:14">
      <c r="A445">
        <v>2020</v>
      </c>
      <c r="B445" t="s">
        <v>70</v>
      </c>
      <c r="C445">
        <v>3</v>
      </c>
      <c r="D445" t="s">
        <v>85</v>
      </c>
      <c r="E445">
        <v>35</v>
      </c>
      <c r="F445" t="s">
        <v>27</v>
      </c>
      <c r="G445">
        <v>4</v>
      </c>
      <c r="H445">
        <v>5</v>
      </c>
      <c r="I445" t="s">
        <v>56</v>
      </c>
      <c r="J445" t="str">
        <f>VLOOKUP(I445,CODE_SHEET!$A$2:$G$151,3,FALSE)</f>
        <v>Mancina</v>
      </c>
      <c r="K445" t="str">
        <f>VLOOKUP(I445,CODE_SHEET!$A$2:$G$151,4,FALSE)</f>
        <v>areolata</v>
      </c>
      <c r="L445">
        <v>3</v>
      </c>
      <c r="M445">
        <v>2</v>
      </c>
      <c r="N445">
        <f t="shared" si="7"/>
        <v>4.7123889803846897</v>
      </c>
    </row>
    <row r="446" spans="1:14">
      <c r="A446">
        <v>2020</v>
      </c>
      <c r="B446" t="s">
        <v>70</v>
      </c>
      <c r="C446">
        <v>3</v>
      </c>
      <c r="D446" t="s">
        <v>85</v>
      </c>
      <c r="E446">
        <v>35</v>
      </c>
      <c r="F446" t="s">
        <v>27</v>
      </c>
      <c r="G446">
        <v>4</v>
      </c>
      <c r="H446">
        <v>5</v>
      </c>
      <c r="I446" t="s">
        <v>28</v>
      </c>
      <c r="J446" t="str">
        <f>VLOOKUP(I446,CODE_SHEET!$A$2:$G$151,3,FALSE)</f>
        <v>Porites</v>
      </c>
      <c r="K446" t="str">
        <f>VLOOKUP(I446,CODE_SHEET!$A$2:$G$151,4,FALSE)</f>
        <v>astreoides</v>
      </c>
      <c r="L446">
        <v>7</v>
      </c>
      <c r="M446">
        <v>4</v>
      </c>
      <c r="N446">
        <f t="shared" si="7"/>
        <v>21.991148575128552</v>
      </c>
    </row>
    <row r="447" spans="1:14">
      <c r="A447">
        <v>2020</v>
      </c>
      <c r="B447" t="s">
        <v>70</v>
      </c>
      <c r="C447">
        <v>3</v>
      </c>
      <c r="D447" t="s">
        <v>85</v>
      </c>
      <c r="E447">
        <v>35</v>
      </c>
      <c r="F447" t="s">
        <v>27</v>
      </c>
      <c r="G447">
        <v>4</v>
      </c>
      <c r="H447">
        <v>5</v>
      </c>
      <c r="I447" t="s">
        <v>49</v>
      </c>
      <c r="J447" t="str">
        <f>VLOOKUP(I447,CODE_SHEET!$A$2:$G$151,3,FALSE)</f>
        <v xml:space="preserve">Stephanocoenia </v>
      </c>
      <c r="K447" t="str">
        <f>VLOOKUP(I447,CODE_SHEET!$A$2:$G$151,4,FALSE)</f>
        <v>intersepta</v>
      </c>
      <c r="L447">
        <v>6</v>
      </c>
      <c r="M447">
        <v>4</v>
      </c>
      <c r="N447">
        <f t="shared" si="7"/>
        <v>18.849555921538759</v>
      </c>
    </row>
    <row r="448" spans="1:14">
      <c r="A448">
        <v>2020</v>
      </c>
      <c r="B448" t="s">
        <v>70</v>
      </c>
      <c r="C448">
        <v>3</v>
      </c>
      <c r="D448" t="s">
        <v>85</v>
      </c>
      <c r="E448">
        <v>35</v>
      </c>
      <c r="F448" t="s">
        <v>27</v>
      </c>
      <c r="G448">
        <v>4</v>
      </c>
      <c r="H448">
        <v>5</v>
      </c>
      <c r="I448" t="s">
        <v>33</v>
      </c>
      <c r="J448" t="str">
        <f>VLOOKUP(I448,CODE_SHEET!$A$2:$G$151,3,FALSE)</f>
        <v>Agaricia</v>
      </c>
      <c r="K448" t="str">
        <f>VLOOKUP(I448,CODE_SHEET!$A$2:$G$151,4,FALSE)</f>
        <v>agaricites</v>
      </c>
      <c r="L448">
        <v>9</v>
      </c>
      <c r="M448">
        <v>5</v>
      </c>
      <c r="N448">
        <f t="shared" si="7"/>
        <v>35.342917352885173</v>
      </c>
    </row>
    <row r="449" spans="1:14">
      <c r="A449">
        <v>2020</v>
      </c>
      <c r="B449" t="s">
        <v>70</v>
      </c>
      <c r="C449">
        <v>3</v>
      </c>
      <c r="D449" t="s">
        <v>85</v>
      </c>
      <c r="E449">
        <v>35</v>
      </c>
      <c r="F449" t="s">
        <v>27</v>
      </c>
      <c r="G449">
        <v>4</v>
      </c>
      <c r="H449">
        <v>5</v>
      </c>
      <c r="I449" t="s">
        <v>33</v>
      </c>
      <c r="J449" t="str">
        <f>VLOOKUP(I449,CODE_SHEET!$A$2:$G$151,3,FALSE)</f>
        <v>Agaricia</v>
      </c>
      <c r="K449" t="str">
        <f>VLOOKUP(I449,CODE_SHEET!$A$2:$G$151,4,FALSE)</f>
        <v>agaricites</v>
      </c>
      <c r="L449">
        <v>4</v>
      </c>
      <c r="M449">
        <v>3</v>
      </c>
      <c r="N449">
        <f t="shared" si="7"/>
        <v>9.4247779607693793</v>
      </c>
    </row>
    <row r="450" spans="1:14">
      <c r="A450">
        <v>2020</v>
      </c>
      <c r="B450" t="s">
        <v>70</v>
      </c>
      <c r="C450">
        <v>3</v>
      </c>
      <c r="D450" t="s">
        <v>85</v>
      </c>
      <c r="E450">
        <v>35</v>
      </c>
      <c r="F450" t="s">
        <v>27</v>
      </c>
      <c r="G450">
        <v>4</v>
      </c>
      <c r="H450">
        <v>5</v>
      </c>
      <c r="I450" t="s">
        <v>28</v>
      </c>
      <c r="J450" t="str">
        <f>VLOOKUP(I450,CODE_SHEET!$A$2:$G$151,3,FALSE)</f>
        <v>Porites</v>
      </c>
      <c r="K450" t="str">
        <f>VLOOKUP(I450,CODE_SHEET!$A$2:$G$151,4,FALSE)</f>
        <v>astreoides</v>
      </c>
      <c r="L450">
        <v>3</v>
      </c>
      <c r="M450">
        <v>2</v>
      </c>
      <c r="N450">
        <f t="shared" si="7"/>
        <v>4.7123889803846897</v>
      </c>
    </row>
    <row r="451" spans="1:14">
      <c r="A451">
        <v>2020</v>
      </c>
      <c r="B451" t="s">
        <v>70</v>
      </c>
      <c r="C451">
        <v>5</v>
      </c>
      <c r="D451" t="s">
        <v>86</v>
      </c>
      <c r="E451">
        <v>33</v>
      </c>
      <c r="F451" t="s">
        <v>27</v>
      </c>
      <c r="G451">
        <v>1</v>
      </c>
      <c r="H451">
        <v>1</v>
      </c>
      <c r="I451" t="s">
        <v>66</v>
      </c>
      <c r="J451" t="str">
        <f>VLOOKUP(I451,CODE_SHEET!$A$2:$G$151,3,FALSE)</f>
        <v>Favia</v>
      </c>
      <c r="K451" t="str">
        <f>VLOOKUP(I451,CODE_SHEET!$A$2:$G$151,4,FALSE)</f>
        <v>fragum</v>
      </c>
      <c r="L451">
        <v>4</v>
      </c>
      <c r="M451">
        <v>4</v>
      </c>
      <c r="N451">
        <f t="shared" si="7"/>
        <v>12.566370614359172</v>
      </c>
    </row>
    <row r="452" spans="1:14">
      <c r="A452">
        <v>2020</v>
      </c>
      <c r="B452" t="s">
        <v>70</v>
      </c>
      <c r="C452">
        <v>5</v>
      </c>
      <c r="D452" t="s">
        <v>86</v>
      </c>
      <c r="E452">
        <v>33</v>
      </c>
      <c r="F452" t="s">
        <v>27</v>
      </c>
      <c r="G452">
        <v>1</v>
      </c>
      <c r="H452">
        <v>1</v>
      </c>
      <c r="I452" t="s">
        <v>33</v>
      </c>
      <c r="J452" t="str">
        <f>VLOOKUP(I452,CODE_SHEET!$A$2:$G$151,3,FALSE)</f>
        <v>Agaricia</v>
      </c>
      <c r="K452" t="str">
        <f>VLOOKUP(I452,CODE_SHEET!$A$2:$G$151,4,FALSE)</f>
        <v>agaricites</v>
      </c>
      <c r="L452">
        <v>6</v>
      </c>
      <c r="M452">
        <v>5</v>
      </c>
      <c r="N452">
        <f t="shared" si="7"/>
        <v>23.561944901923447</v>
      </c>
    </row>
    <row r="453" spans="1:14">
      <c r="A453">
        <v>2020</v>
      </c>
      <c r="B453" t="s">
        <v>70</v>
      </c>
      <c r="C453">
        <v>5</v>
      </c>
      <c r="D453" t="s">
        <v>86</v>
      </c>
      <c r="E453">
        <v>33</v>
      </c>
      <c r="F453" t="s">
        <v>27</v>
      </c>
      <c r="G453">
        <v>1</v>
      </c>
      <c r="H453">
        <v>1</v>
      </c>
      <c r="I453" t="s">
        <v>66</v>
      </c>
      <c r="J453" t="str">
        <f>VLOOKUP(I453,CODE_SHEET!$A$2:$G$151,3,FALSE)</f>
        <v>Favia</v>
      </c>
      <c r="K453" t="str">
        <f>VLOOKUP(I453,CODE_SHEET!$A$2:$G$151,4,FALSE)</f>
        <v>fragum</v>
      </c>
      <c r="L453">
        <v>3</v>
      </c>
      <c r="M453">
        <v>3</v>
      </c>
      <c r="N453">
        <f t="shared" si="7"/>
        <v>7.0685834705770345</v>
      </c>
    </row>
    <row r="454" spans="1:14">
      <c r="A454">
        <v>2020</v>
      </c>
      <c r="B454" t="s">
        <v>70</v>
      </c>
      <c r="C454">
        <v>5</v>
      </c>
      <c r="D454" t="s">
        <v>86</v>
      </c>
      <c r="E454">
        <v>33</v>
      </c>
      <c r="F454" t="s">
        <v>27</v>
      </c>
      <c r="G454">
        <v>1</v>
      </c>
      <c r="H454">
        <v>1</v>
      </c>
      <c r="I454" t="s">
        <v>66</v>
      </c>
      <c r="J454" t="str">
        <f>VLOOKUP(I454,CODE_SHEET!$A$2:$G$151,3,FALSE)</f>
        <v>Favia</v>
      </c>
      <c r="K454" t="str">
        <f>VLOOKUP(I454,CODE_SHEET!$A$2:$G$151,4,FALSE)</f>
        <v>fragum</v>
      </c>
      <c r="L454">
        <v>3</v>
      </c>
      <c r="M454">
        <v>2</v>
      </c>
      <c r="N454">
        <f t="shared" si="7"/>
        <v>4.7123889803846897</v>
      </c>
    </row>
    <row r="455" spans="1:14">
      <c r="A455">
        <v>2020</v>
      </c>
      <c r="B455" t="s">
        <v>70</v>
      </c>
      <c r="C455">
        <v>5</v>
      </c>
      <c r="D455" t="s">
        <v>86</v>
      </c>
      <c r="E455">
        <v>33</v>
      </c>
      <c r="F455" t="s">
        <v>27</v>
      </c>
      <c r="G455">
        <v>1</v>
      </c>
      <c r="H455">
        <v>1</v>
      </c>
      <c r="I455" t="s">
        <v>66</v>
      </c>
      <c r="J455" t="str">
        <f>VLOOKUP(I455,CODE_SHEET!$A$2:$G$151,3,FALSE)</f>
        <v>Favia</v>
      </c>
      <c r="K455" t="str">
        <f>VLOOKUP(I455,CODE_SHEET!$A$2:$G$151,4,FALSE)</f>
        <v>fragum</v>
      </c>
      <c r="L455">
        <v>1</v>
      </c>
      <c r="M455">
        <v>1</v>
      </c>
      <c r="N455">
        <f t="shared" si="7"/>
        <v>0.78539816339744828</v>
      </c>
    </row>
    <row r="456" spans="1:14">
      <c r="A456">
        <v>2020</v>
      </c>
      <c r="B456" t="s">
        <v>70</v>
      </c>
      <c r="C456">
        <v>5</v>
      </c>
      <c r="D456" t="s">
        <v>86</v>
      </c>
      <c r="E456">
        <v>33</v>
      </c>
      <c r="F456" t="s">
        <v>27</v>
      </c>
      <c r="G456">
        <v>1</v>
      </c>
      <c r="H456">
        <v>1</v>
      </c>
      <c r="I456" t="s">
        <v>33</v>
      </c>
      <c r="J456" t="str">
        <f>VLOOKUP(I456,CODE_SHEET!$A$2:$G$151,3,FALSE)</f>
        <v>Agaricia</v>
      </c>
      <c r="K456" t="str">
        <f>VLOOKUP(I456,CODE_SHEET!$A$2:$G$151,4,FALSE)</f>
        <v>agaricites</v>
      </c>
      <c r="L456">
        <v>5</v>
      </c>
      <c r="M456">
        <v>5</v>
      </c>
      <c r="N456">
        <f t="shared" si="7"/>
        <v>19.634954084936208</v>
      </c>
    </row>
    <row r="457" spans="1:14">
      <c r="A457">
        <v>2020</v>
      </c>
      <c r="B457" t="s">
        <v>70</v>
      </c>
      <c r="C457">
        <v>5</v>
      </c>
      <c r="D457" t="s">
        <v>86</v>
      </c>
      <c r="E457">
        <v>33</v>
      </c>
      <c r="F457" t="s">
        <v>27</v>
      </c>
      <c r="G457">
        <v>1</v>
      </c>
      <c r="H457">
        <v>1</v>
      </c>
      <c r="I457" t="s">
        <v>28</v>
      </c>
      <c r="J457" t="str">
        <f>VLOOKUP(I457,CODE_SHEET!$A$2:$G$151,3,FALSE)</f>
        <v>Porites</v>
      </c>
      <c r="K457" t="str">
        <f>VLOOKUP(I457,CODE_SHEET!$A$2:$G$151,4,FALSE)</f>
        <v>astreoides</v>
      </c>
      <c r="L457">
        <v>4</v>
      </c>
      <c r="M457">
        <v>3</v>
      </c>
      <c r="N457">
        <f t="shared" si="7"/>
        <v>9.4247779607693793</v>
      </c>
    </row>
    <row r="458" spans="1:14">
      <c r="A458">
        <v>2020</v>
      </c>
      <c r="B458" t="s">
        <v>70</v>
      </c>
      <c r="C458">
        <v>5</v>
      </c>
      <c r="D458" t="s">
        <v>86</v>
      </c>
      <c r="E458">
        <v>33</v>
      </c>
      <c r="F458" t="s">
        <v>27</v>
      </c>
      <c r="G458">
        <v>1</v>
      </c>
      <c r="H458">
        <v>1</v>
      </c>
      <c r="I458" t="s">
        <v>33</v>
      </c>
      <c r="J458" t="str">
        <f>VLOOKUP(I458,CODE_SHEET!$A$2:$G$151,3,FALSE)</f>
        <v>Agaricia</v>
      </c>
      <c r="K458" t="str">
        <f>VLOOKUP(I458,CODE_SHEET!$A$2:$G$151,4,FALSE)</f>
        <v>agaricites</v>
      </c>
      <c r="L458">
        <v>7</v>
      </c>
      <c r="M458">
        <v>3</v>
      </c>
      <c r="N458">
        <f t="shared" si="7"/>
        <v>16.493361431346415</v>
      </c>
    </row>
    <row r="459" spans="1:14">
      <c r="A459">
        <v>2020</v>
      </c>
      <c r="B459" t="s">
        <v>70</v>
      </c>
      <c r="C459">
        <v>5</v>
      </c>
      <c r="D459" t="s">
        <v>86</v>
      </c>
      <c r="E459">
        <v>33</v>
      </c>
      <c r="F459" t="s">
        <v>27</v>
      </c>
      <c r="G459">
        <v>1</v>
      </c>
      <c r="H459">
        <v>2</v>
      </c>
      <c r="I459" t="s">
        <v>66</v>
      </c>
      <c r="J459" t="str">
        <f>VLOOKUP(I459,CODE_SHEET!$A$2:$G$151,3,FALSE)</f>
        <v>Favia</v>
      </c>
      <c r="K459" t="str">
        <f>VLOOKUP(I459,CODE_SHEET!$A$2:$G$151,4,FALSE)</f>
        <v>fragum</v>
      </c>
      <c r="L459">
        <v>3</v>
      </c>
      <c r="M459">
        <v>2</v>
      </c>
      <c r="N459">
        <f t="shared" si="7"/>
        <v>4.7123889803846897</v>
      </c>
    </row>
    <row r="460" spans="1:14">
      <c r="A460">
        <v>2020</v>
      </c>
      <c r="B460" t="s">
        <v>70</v>
      </c>
      <c r="C460">
        <v>5</v>
      </c>
      <c r="D460" t="s">
        <v>86</v>
      </c>
      <c r="E460">
        <v>33</v>
      </c>
      <c r="F460" t="s">
        <v>27</v>
      </c>
      <c r="G460">
        <v>1</v>
      </c>
      <c r="H460">
        <v>3</v>
      </c>
      <c r="I460" t="s">
        <v>47</v>
      </c>
      <c r="J460" t="str">
        <f>VLOOKUP(I460,CODE_SHEET!$A$2:$G$151,3,FALSE)</f>
        <v>Siderastrea</v>
      </c>
      <c r="K460" t="str">
        <f>VLOOKUP(I460,CODE_SHEET!$A$2:$G$151,4,FALSE)</f>
        <v>radians</v>
      </c>
      <c r="L460">
        <v>2</v>
      </c>
      <c r="M460">
        <v>2</v>
      </c>
      <c r="N460">
        <f t="shared" si="7"/>
        <v>3.1415926535897931</v>
      </c>
    </row>
    <row r="461" spans="1:14">
      <c r="A461">
        <v>2020</v>
      </c>
      <c r="B461" t="s">
        <v>70</v>
      </c>
      <c r="C461">
        <v>5</v>
      </c>
      <c r="D461" t="s">
        <v>86</v>
      </c>
      <c r="E461">
        <v>33</v>
      </c>
      <c r="F461" t="s">
        <v>27</v>
      </c>
      <c r="G461">
        <v>1</v>
      </c>
      <c r="H461">
        <v>3</v>
      </c>
      <c r="I461" t="s">
        <v>47</v>
      </c>
      <c r="J461" t="str">
        <f>VLOOKUP(I461,CODE_SHEET!$A$2:$G$151,3,FALSE)</f>
        <v>Siderastrea</v>
      </c>
      <c r="K461" t="str">
        <f>VLOOKUP(I461,CODE_SHEET!$A$2:$G$151,4,FALSE)</f>
        <v>radians</v>
      </c>
      <c r="L461">
        <v>4</v>
      </c>
      <c r="M461">
        <v>4</v>
      </c>
      <c r="N461">
        <f t="shared" si="7"/>
        <v>12.566370614359172</v>
      </c>
    </row>
    <row r="462" spans="1:14">
      <c r="A462">
        <v>2020</v>
      </c>
      <c r="B462" t="s">
        <v>70</v>
      </c>
      <c r="C462">
        <v>5</v>
      </c>
      <c r="D462" t="s">
        <v>86</v>
      </c>
      <c r="E462">
        <v>33</v>
      </c>
      <c r="F462" t="s">
        <v>27</v>
      </c>
      <c r="G462">
        <v>1</v>
      </c>
      <c r="H462">
        <v>3</v>
      </c>
      <c r="I462" t="s">
        <v>28</v>
      </c>
      <c r="J462" t="str">
        <f>VLOOKUP(I462,CODE_SHEET!$A$2:$G$151,3,FALSE)</f>
        <v>Porites</v>
      </c>
      <c r="K462" t="str">
        <f>VLOOKUP(I462,CODE_SHEET!$A$2:$G$151,4,FALSE)</f>
        <v>astreoides</v>
      </c>
      <c r="L462">
        <v>2</v>
      </c>
      <c r="M462">
        <v>2</v>
      </c>
      <c r="N462">
        <f t="shared" si="7"/>
        <v>3.1415926535897931</v>
      </c>
    </row>
    <row r="463" spans="1:14">
      <c r="A463">
        <v>2020</v>
      </c>
      <c r="B463" t="s">
        <v>70</v>
      </c>
      <c r="C463">
        <v>5</v>
      </c>
      <c r="D463" t="s">
        <v>86</v>
      </c>
      <c r="E463">
        <v>33</v>
      </c>
      <c r="F463" t="s">
        <v>27</v>
      </c>
      <c r="G463">
        <v>1</v>
      </c>
      <c r="H463">
        <v>4</v>
      </c>
      <c r="I463" t="s">
        <v>33</v>
      </c>
      <c r="J463" t="str">
        <f>VLOOKUP(I463,CODE_SHEET!$A$2:$G$151,3,FALSE)</f>
        <v>Agaricia</v>
      </c>
      <c r="K463" t="str">
        <f>VLOOKUP(I463,CODE_SHEET!$A$2:$G$151,4,FALSE)</f>
        <v>agaricites</v>
      </c>
      <c r="L463">
        <v>4</v>
      </c>
      <c r="M463">
        <v>3</v>
      </c>
      <c r="N463">
        <f t="shared" si="7"/>
        <v>9.4247779607693793</v>
      </c>
    </row>
    <row r="464" spans="1:14">
      <c r="A464">
        <v>2020</v>
      </c>
      <c r="B464" t="s">
        <v>70</v>
      </c>
      <c r="C464">
        <v>5</v>
      </c>
      <c r="D464" t="s">
        <v>86</v>
      </c>
      <c r="E464">
        <v>33</v>
      </c>
      <c r="F464" t="s">
        <v>27</v>
      </c>
      <c r="G464">
        <v>1</v>
      </c>
      <c r="H464">
        <v>4</v>
      </c>
      <c r="I464" t="s">
        <v>33</v>
      </c>
      <c r="J464" t="str">
        <f>VLOOKUP(I464,CODE_SHEET!$A$2:$G$151,3,FALSE)</f>
        <v>Agaricia</v>
      </c>
      <c r="K464" t="str">
        <f>VLOOKUP(I464,CODE_SHEET!$A$2:$G$151,4,FALSE)</f>
        <v>agaricites</v>
      </c>
      <c r="L464">
        <v>3</v>
      </c>
      <c r="M464">
        <v>3</v>
      </c>
      <c r="N464">
        <f t="shared" si="7"/>
        <v>7.0685834705770345</v>
      </c>
    </row>
    <row r="465" spans="1:14">
      <c r="A465">
        <v>2020</v>
      </c>
      <c r="B465" t="s">
        <v>70</v>
      </c>
      <c r="C465">
        <v>5</v>
      </c>
      <c r="D465" t="s">
        <v>86</v>
      </c>
      <c r="E465">
        <v>33</v>
      </c>
      <c r="F465" t="s">
        <v>27</v>
      </c>
      <c r="G465">
        <v>1</v>
      </c>
      <c r="H465">
        <v>4</v>
      </c>
      <c r="I465" t="s">
        <v>33</v>
      </c>
      <c r="J465" t="str">
        <f>VLOOKUP(I465,CODE_SHEET!$A$2:$G$151,3,FALSE)</f>
        <v>Agaricia</v>
      </c>
      <c r="K465" t="str">
        <f>VLOOKUP(I465,CODE_SHEET!$A$2:$G$151,4,FALSE)</f>
        <v>agaricites</v>
      </c>
      <c r="L465">
        <v>4</v>
      </c>
      <c r="M465">
        <v>3</v>
      </c>
      <c r="N465">
        <f t="shared" si="7"/>
        <v>9.4247779607693793</v>
      </c>
    </row>
    <row r="466" spans="1:14">
      <c r="A466">
        <v>2020</v>
      </c>
      <c r="B466" t="s">
        <v>70</v>
      </c>
      <c r="C466">
        <v>5</v>
      </c>
      <c r="D466" t="s">
        <v>86</v>
      </c>
      <c r="E466">
        <v>33</v>
      </c>
      <c r="F466" t="s">
        <v>27</v>
      </c>
      <c r="G466">
        <v>1</v>
      </c>
      <c r="H466">
        <v>4</v>
      </c>
      <c r="I466" t="s">
        <v>33</v>
      </c>
      <c r="J466" t="str">
        <f>VLOOKUP(I466,CODE_SHEET!$A$2:$G$151,3,FALSE)</f>
        <v>Agaricia</v>
      </c>
      <c r="K466" t="str">
        <f>VLOOKUP(I466,CODE_SHEET!$A$2:$G$151,4,FALSE)</f>
        <v>agaricites</v>
      </c>
      <c r="L466">
        <v>4</v>
      </c>
      <c r="M466">
        <v>3</v>
      </c>
      <c r="N466">
        <f t="shared" si="7"/>
        <v>9.4247779607693793</v>
      </c>
    </row>
    <row r="467" spans="1:14">
      <c r="A467">
        <v>2020</v>
      </c>
      <c r="B467" t="s">
        <v>70</v>
      </c>
      <c r="C467">
        <v>5</v>
      </c>
      <c r="D467" t="s">
        <v>86</v>
      </c>
      <c r="E467">
        <v>33</v>
      </c>
      <c r="F467" t="s">
        <v>27</v>
      </c>
      <c r="G467">
        <v>1</v>
      </c>
      <c r="H467">
        <v>4</v>
      </c>
      <c r="I467" t="s">
        <v>33</v>
      </c>
      <c r="J467" t="str">
        <f>VLOOKUP(I467,CODE_SHEET!$A$2:$G$151,3,FALSE)</f>
        <v>Agaricia</v>
      </c>
      <c r="K467" t="str">
        <f>VLOOKUP(I467,CODE_SHEET!$A$2:$G$151,4,FALSE)</f>
        <v>agaricites</v>
      </c>
      <c r="L467">
        <v>6</v>
      </c>
      <c r="M467">
        <v>4</v>
      </c>
      <c r="N467">
        <f t="shared" si="7"/>
        <v>18.849555921538759</v>
      </c>
    </row>
    <row r="468" spans="1:14">
      <c r="A468">
        <v>2020</v>
      </c>
      <c r="B468" t="s">
        <v>70</v>
      </c>
      <c r="C468">
        <v>5</v>
      </c>
      <c r="D468" t="s">
        <v>86</v>
      </c>
      <c r="E468">
        <v>33</v>
      </c>
      <c r="F468" t="s">
        <v>27</v>
      </c>
      <c r="G468">
        <v>1</v>
      </c>
      <c r="H468">
        <v>4</v>
      </c>
      <c r="I468" t="s">
        <v>33</v>
      </c>
      <c r="J468" t="str">
        <f>VLOOKUP(I468,CODE_SHEET!$A$2:$G$151,3,FALSE)</f>
        <v>Agaricia</v>
      </c>
      <c r="K468" t="str">
        <f>VLOOKUP(I468,CODE_SHEET!$A$2:$G$151,4,FALSE)</f>
        <v>agaricites</v>
      </c>
      <c r="L468">
        <v>5</v>
      </c>
      <c r="M468">
        <v>4</v>
      </c>
      <c r="N468">
        <f t="shared" si="7"/>
        <v>15.707963267948966</v>
      </c>
    </row>
    <row r="469" spans="1:14">
      <c r="A469">
        <v>2020</v>
      </c>
      <c r="B469" t="s">
        <v>70</v>
      </c>
      <c r="C469">
        <v>5</v>
      </c>
      <c r="D469" t="s">
        <v>86</v>
      </c>
      <c r="E469">
        <v>33</v>
      </c>
      <c r="F469" t="s">
        <v>27</v>
      </c>
      <c r="G469">
        <v>1</v>
      </c>
      <c r="H469">
        <v>5</v>
      </c>
      <c r="I469" t="s">
        <v>28</v>
      </c>
      <c r="J469" t="str">
        <f>VLOOKUP(I469,CODE_SHEET!$A$2:$G$151,3,FALSE)</f>
        <v>Porites</v>
      </c>
      <c r="K469" t="str">
        <f>VLOOKUP(I469,CODE_SHEET!$A$2:$G$151,4,FALSE)</f>
        <v>astreoides</v>
      </c>
      <c r="L469">
        <v>3</v>
      </c>
      <c r="M469">
        <v>2</v>
      </c>
      <c r="N469">
        <f t="shared" si="7"/>
        <v>4.7123889803846897</v>
      </c>
    </row>
    <row r="470" spans="1:14">
      <c r="A470">
        <v>2020</v>
      </c>
      <c r="B470" t="s">
        <v>70</v>
      </c>
      <c r="C470">
        <v>5</v>
      </c>
      <c r="D470" t="s">
        <v>86</v>
      </c>
      <c r="E470">
        <v>33</v>
      </c>
      <c r="F470" t="s">
        <v>27</v>
      </c>
      <c r="G470">
        <v>1</v>
      </c>
      <c r="H470">
        <v>5</v>
      </c>
      <c r="I470" t="s">
        <v>28</v>
      </c>
      <c r="J470" t="str">
        <f>VLOOKUP(I470,CODE_SHEET!$A$2:$G$151,3,FALSE)</f>
        <v>Porites</v>
      </c>
      <c r="K470" t="str">
        <f>VLOOKUP(I470,CODE_SHEET!$A$2:$G$151,4,FALSE)</f>
        <v>astreoides</v>
      </c>
      <c r="L470">
        <v>4</v>
      </c>
      <c r="M470">
        <v>2</v>
      </c>
      <c r="N470">
        <f t="shared" si="7"/>
        <v>6.2831853071795862</v>
      </c>
    </row>
    <row r="471" spans="1:14">
      <c r="A471">
        <v>2020</v>
      </c>
      <c r="B471" t="s">
        <v>70</v>
      </c>
      <c r="C471">
        <v>5</v>
      </c>
      <c r="D471" t="s">
        <v>86</v>
      </c>
      <c r="E471">
        <v>33</v>
      </c>
      <c r="F471" t="s">
        <v>27</v>
      </c>
      <c r="G471">
        <v>1</v>
      </c>
      <c r="H471">
        <v>5</v>
      </c>
      <c r="I471" t="s">
        <v>28</v>
      </c>
      <c r="J471" t="str">
        <f>VLOOKUP(I471,CODE_SHEET!$A$2:$G$151,3,FALSE)</f>
        <v>Porites</v>
      </c>
      <c r="K471" t="str">
        <f>VLOOKUP(I471,CODE_SHEET!$A$2:$G$151,4,FALSE)</f>
        <v>astreoides</v>
      </c>
      <c r="L471">
        <v>2</v>
      </c>
      <c r="M471">
        <v>2</v>
      </c>
      <c r="N471">
        <f t="shared" si="7"/>
        <v>3.1415926535897931</v>
      </c>
    </row>
    <row r="472" spans="1:14">
      <c r="A472">
        <v>2020</v>
      </c>
      <c r="B472" t="s">
        <v>70</v>
      </c>
      <c r="C472">
        <v>5</v>
      </c>
      <c r="D472" t="s">
        <v>86</v>
      </c>
      <c r="E472">
        <v>33</v>
      </c>
      <c r="F472" t="s">
        <v>27</v>
      </c>
      <c r="G472">
        <v>1</v>
      </c>
      <c r="H472">
        <v>5</v>
      </c>
      <c r="I472" t="s">
        <v>28</v>
      </c>
      <c r="J472" t="str">
        <f>VLOOKUP(I472,CODE_SHEET!$A$2:$G$151,3,FALSE)</f>
        <v>Porites</v>
      </c>
      <c r="K472" t="str">
        <f>VLOOKUP(I472,CODE_SHEET!$A$2:$G$151,4,FALSE)</f>
        <v>astreoides</v>
      </c>
      <c r="L472">
        <v>3</v>
      </c>
      <c r="M472">
        <v>2</v>
      </c>
      <c r="N472">
        <f t="shared" si="7"/>
        <v>4.7123889803846897</v>
      </c>
    </row>
    <row r="473" spans="1:14">
      <c r="A473">
        <v>2020</v>
      </c>
      <c r="B473" t="s">
        <v>70</v>
      </c>
      <c r="C473">
        <v>5</v>
      </c>
      <c r="D473" t="s">
        <v>86</v>
      </c>
      <c r="E473">
        <v>33</v>
      </c>
      <c r="F473" t="s">
        <v>27</v>
      </c>
      <c r="G473">
        <v>1</v>
      </c>
      <c r="H473">
        <v>5</v>
      </c>
      <c r="I473" t="s">
        <v>28</v>
      </c>
      <c r="J473" t="str">
        <f>VLOOKUP(I473,CODE_SHEET!$A$2:$G$151,3,FALSE)</f>
        <v>Porites</v>
      </c>
      <c r="K473" t="str">
        <f>VLOOKUP(I473,CODE_SHEET!$A$2:$G$151,4,FALSE)</f>
        <v>astreoides</v>
      </c>
      <c r="L473">
        <v>4</v>
      </c>
      <c r="M473">
        <v>3</v>
      </c>
      <c r="N473">
        <f t="shared" si="7"/>
        <v>9.4247779607693793</v>
      </c>
    </row>
    <row r="474" spans="1:14">
      <c r="A474">
        <v>2020</v>
      </c>
      <c r="B474" t="s">
        <v>70</v>
      </c>
      <c r="C474">
        <v>5</v>
      </c>
      <c r="D474" t="s">
        <v>86</v>
      </c>
      <c r="E474">
        <v>33</v>
      </c>
      <c r="F474" t="s">
        <v>27</v>
      </c>
      <c r="G474">
        <v>1</v>
      </c>
      <c r="H474">
        <v>5</v>
      </c>
      <c r="I474" t="s">
        <v>33</v>
      </c>
      <c r="J474" t="str">
        <f>VLOOKUP(I474,CODE_SHEET!$A$2:$G$151,3,FALSE)</f>
        <v>Agaricia</v>
      </c>
      <c r="K474" t="str">
        <f>VLOOKUP(I474,CODE_SHEET!$A$2:$G$151,4,FALSE)</f>
        <v>agaricites</v>
      </c>
      <c r="L474">
        <v>7</v>
      </c>
      <c r="M474">
        <v>3</v>
      </c>
      <c r="N474">
        <f t="shared" si="7"/>
        <v>16.493361431346415</v>
      </c>
    </row>
    <row r="475" spans="1:14">
      <c r="A475">
        <v>2020</v>
      </c>
      <c r="B475" t="s">
        <v>70</v>
      </c>
      <c r="C475">
        <v>5</v>
      </c>
      <c r="D475" t="s">
        <v>86</v>
      </c>
      <c r="E475">
        <v>32</v>
      </c>
      <c r="F475" t="s">
        <v>27</v>
      </c>
      <c r="G475">
        <v>2</v>
      </c>
      <c r="H475">
        <v>1</v>
      </c>
      <c r="I475" t="s">
        <v>33</v>
      </c>
      <c r="J475" t="str">
        <f>VLOOKUP(I475,CODE_SHEET!$A$2:$G$151,3,FALSE)</f>
        <v>Agaricia</v>
      </c>
      <c r="K475" t="str">
        <f>VLOOKUP(I475,CODE_SHEET!$A$2:$G$151,4,FALSE)</f>
        <v>agaricites</v>
      </c>
      <c r="L475">
        <v>4</v>
      </c>
      <c r="M475">
        <v>2</v>
      </c>
      <c r="N475">
        <f t="shared" si="7"/>
        <v>6.2831853071795862</v>
      </c>
    </row>
    <row r="476" spans="1:14">
      <c r="A476">
        <v>2020</v>
      </c>
      <c r="B476" t="s">
        <v>70</v>
      </c>
      <c r="C476">
        <v>5</v>
      </c>
      <c r="D476" t="s">
        <v>86</v>
      </c>
      <c r="E476">
        <v>32</v>
      </c>
      <c r="F476" t="s">
        <v>27</v>
      </c>
      <c r="G476">
        <v>2</v>
      </c>
      <c r="H476">
        <v>1</v>
      </c>
      <c r="I476" t="s">
        <v>28</v>
      </c>
      <c r="J476" t="str">
        <f>VLOOKUP(I476,CODE_SHEET!$A$2:$G$151,3,FALSE)</f>
        <v>Porites</v>
      </c>
      <c r="K476" t="str">
        <f>VLOOKUP(I476,CODE_SHEET!$A$2:$G$151,4,FALSE)</f>
        <v>astreoides</v>
      </c>
      <c r="L476">
        <v>1</v>
      </c>
      <c r="M476">
        <v>1</v>
      </c>
      <c r="N476">
        <f t="shared" si="7"/>
        <v>0.78539816339744828</v>
      </c>
    </row>
    <row r="477" spans="1:14">
      <c r="A477">
        <v>2020</v>
      </c>
      <c r="B477" t="s">
        <v>70</v>
      </c>
      <c r="C477">
        <v>5</v>
      </c>
      <c r="D477" t="s">
        <v>86</v>
      </c>
      <c r="E477">
        <v>32</v>
      </c>
      <c r="F477" t="s">
        <v>27</v>
      </c>
      <c r="G477">
        <v>2</v>
      </c>
      <c r="H477">
        <v>1</v>
      </c>
      <c r="I477" t="s">
        <v>67</v>
      </c>
      <c r="J477" t="str">
        <f>VLOOKUP(I477,CODE_SHEET!$A$2:$G$151,3,FALSE)</f>
        <v>Mycetophellia</v>
      </c>
      <c r="K477" t="str">
        <f>VLOOKUP(I477,CODE_SHEET!$A$2:$G$151,4,FALSE)</f>
        <v>aliciae</v>
      </c>
      <c r="L477">
        <v>1.5</v>
      </c>
      <c r="M477">
        <v>1.5</v>
      </c>
      <c r="N477">
        <f t="shared" si="7"/>
        <v>1.7671458676442586</v>
      </c>
    </row>
    <row r="478" spans="1:14">
      <c r="A478">
        <v>2020</v>
      </c>
      <c r="B478" t="s">
        <v>70</v>
      </c>
      <c r="C478">
        <v>5</v>
      </c>
      <c r="D478" t="s">
        <v>86</v>
      </c>
      <c r="E478">
        <v>32</v>
      </c>
      <c r="F478" t="s">
        <v>27</v>
      </c>
      <c r="G478">
        <v>2</v>
      </c>
      <c r="H478">
        <v>2</v>
      </c>
      <c r="I478" t="s">
        <v>33</v>
      </c>
      <c r="J478" t="str">
        <f>VLOOKUP(I478,CODE_SHEET!$A$2:$G$151,3,FALSE)</f>
        <v>Agaricia</v>
      </c>
      <c r="K478" t="str">
        <f>VLOOKUP(I478,CODE_SHEET!$A$2:$G$151,4,FALSE)</f>
        <v>agaricites</v>
      </c>
      <c r="L478">
        <v>6</v>
      </c>
      <c r="M478">
        <v>4</v>
      </c>
      <c r="N478">
        <f t="shared" si="7"/>
        <v>18.849555921538759</v>
      </c>
    </row>
    <row r="479" spans="1:14">
      <c r="A479">
        <v>2020</v>
      </c>
      <c r="B479" t="s">
        <v>70</v>
      </c>
      <c r="C479">
        <v>5</v>
      </c>
      <c r="D479" t="s">
        <v>86</v>
      </c>
      <c r="E479">
        <v>32</v>
      </c>
      <c r="F479" t="s">
        <v>27</v>
      </c>
      <c r="G479">
        <v>2</v>
      </c>
      <c r="H479">
        <v>2</v>
      </c>
      <c r="I479" t="s">
        <v>33</v>
      </c>
      <c r="J479" t="str">
        <f>VLOOKUP(I479,CODE_SHEET!$A$2:$G$151,3,FALSE)</f>
        <v>Agaricia</v>
      </c>
      <c r="K479" t="str">
        <f>VLOOKUP(I479,CODE_SHEET!$A$2:$G$151,4,FALSE)</f>
        <v>agaricites</v>
      </c>
      <c r="L479">
        <v>7</v>
      </c>
      <c r="M479">
        <v>5</v>
      </c>
      <c r="N479">
        <f t="shared" si="7"/>
        <v>27.488935718910689</v>
      </c>
    </row>
    <row r="480" spans="1:14">
      <c r="A480">
        <v>2020</v>
      </c>
      <c r="B480" t="s">
        <v>70</v>
      </c>
      <c r="C480">
        <v>5</v>
      </c>
      <c r="D480" t="s">
        <v>86</v>
      </c>
      <c r="E480">
        <v>32</v>
      </c>
      <c r="F480" t="s">
        <v>27</v>
      </c>
      <c r="G480">
        <v>2</v>
      </c>
      <c r="H480">
        <v>2</v>
      </c>
      <c r="I480" t="s">
        <v>39</v>
      </c>
      <c r="J480" t="str">
        <f>VLOOKUP(I480,CODE_SHEET!$A$2:$G$151,3,FALSE)</f>
        <v>Orbicella</v>
      </c>
      <c r="K480" t="str">
        <f>VLOOKUP(I480,CODE_SHEET!$A$2:$G$151,4,FALSE)</f>
        <v>faveolata</v>
      </c>
      <c r="L480">
        <v>8</v>
      </c>
      <c r="M480">
        <v>6</v>
      </c>
      <c r="N480">
        <f t="shared" ref="N480:N543" si="8">PI()*(L480/2)*(M480/2)</f>
        <v>37.699111843077517</v>
      </c>
    </row>
    <row r="481" spans="1:14">
      <c r="A481">
        <v>2020</v>
      </c>
      <c r="B481" t="s">
        <v>70</v>
      </c>
      <c r="C481">
        <v>5</v>
      </c>
      <c r="D481" t="s">
        <v>86</v>
      </c>
      <c r="E481">
        <v>32</v>
      </c>
      <c r="F481" t="s">
        <v>27</v>
      </c>
      <c r="G481">
        <v>2</v>
      </c>
      <c r="H481">
        <v>2</v>
      </c>
      <c r="I481" t="s">
        <v>31</v>
      </c>
      <c r="J481" t="str">
        <f>VLOOKUP(I481,CODE_SHEET!$A$2:$G$151,3,FALSE)</f>
        <v>Siderastrea</v>
      </c>
      <c r="K481" t="str">
        <f>VLOOKUP(I481,CODE_SHEET!$A$2:$G$151,4,FALSE)</f>
        <v>siderea</v>
      </c>
      <c r="L481">
        <v>3</v>
      </c>
      <c r="M481">
        <v>1</v>
      </c>
      <c r="N481">
        <f t="shared" si="8"/>
        <v>2.3561944901923448</v>
      </c>
    </row>
    <row r="482" spans="1:14">
      <c r="A482">
        <v>2020</v>
      </c>
      <c r="B482" t="s">
        <v>70</v>
      </c>
      <c r="C482">
        <v>5</v>
      </c>
      <c r="D482" t="s">
        <v>86</v>
      </c>
      <c r="E482">
        <v>32</v>
      </c>
      <c r="F482" t="s">
        <v>27</v>
      </c>
      <c r="G482">
        <v>2</v>
      </c>
      <c r="H482">
        <v>3</v>
      </c>
      <c r="I482" t="s">
        <v>28</v>
      </c>
      <c r="J482" t="str">
        <f>VLOOKUP(I482,CODE_SHEET!$A$2:$G$151,3,FALSE)</f>
        <v>Porites</v>
      </c>
      <c r="K482" t="str">
        <f>VLOOKUP(I482,CODE_SHEET!$A$2:$G$151,4,FALSE)</f>
        <v>astreoides</v>
      </c>
      <c r="L482">
        <v>5</v>
      </c>
      <c r="M482">
        <v>4</v>
      </c>
      <c r="N482">
        <f t="shared" si="8"/>
        <v>15.707963267948966</v>
      </c>
    </row>
    <row r="483" spans="1:14">
      <c r="A483">
        <v>2020</v>
      </c>
      <c r="B483" t="s">
        <v>70</v>
      </c>
      <c r="C483">
        <v>5</v>
      </c>
      <c r="D483" t="s">
        <v>86</v>
      </c>
      <c r="E483">
        <v>32</v>
      </c>
      <c r="F483" t="s">
        <v>27</v>
      </c>
      <c r="G483">
        <v>2</v>
      </c>
      <c r="H483">
        <v>4</v>
      </c>
      <c r="I483" t="s">
        <v>33</v>
      </c>
      <c r="J483" t="str">
        <f>VLOOKUP(I483,CODE_SHEET!$A$2:$G$151,3,FALSE)</f>
        <v>Agaricia</v>
      </c>
      <c r="K483" t="str">
        <f>VLOOKUP(I483,CODE_SHEET!$A$2:$G$151,4,FALSE)</f>
        <v>agaricites</v>
      </c>
      <c r="L483">
        <v>6</v>
      </c>
      <c r="M483">
        <v>4</v>
      </c>
      <c r="N483">
        <f t="shared" si="8"/>
        <v>18.849555921538759</v>
      </c>
    </row>
    <row r="484" spans="1:14">
      <c r="A484">
        <v>2020</v>
      </c>
      <c r="B484" t="s">
        <v>70</v>
      </c>
      <c r="C484">
        <v>5</v>
      </c>
      <c r="D484" t="s">
        <v>86</v>
      </c>
      <c r="E484">
        <v>32</v>
      </c>
      <c r="F484" t="s">
        <v>27</v>
      </c>
      <c r="G484">
        <v>2</v>
      </c>
      <c r="H484">
        <v>5</v>
      </c>
      <c r="I484" t="s">
        <v>47</v>
      </c>
      <c r="J484" t="str">
        <f>VLOOKUP(I484,CODE_SHEET!$A$2:$G$151,3,FALSE)</f>
        <v>Siderastrea</v>
      </c>
      <c r="K484" t="str">
        <f>VLOOKUP(I484,CODE_SHEET!$A$2:$G$151,4,FALSE)</f>
        <v>radians</v>
      </c>
      <c r="L484">
        <v>3</v>
      </c>
      <c r="M484">
        <v>2</v>
      </c>
      <c r="N484">
        <f t="shared" si="8"/>
        <v>4.7123889803846897</v>
      </c>
    </row>
    <row r="485" spans="1:14">
      <c r="A485">
        <v>2020</v>
      </c>
      <c r="B485" t="s">
        <v>70</v>
      </c>
      <c r="C485">
        <v>5</v>
      </c>
      <c r="D485" t="s">
        <v>86</v>
      </c>
      <c r="E485">
        <v>32</v>
      </c>
      <c r="F485" t="s">
        <v>27</v>
      </c>
      <c r="G485">
        <v>2</v>
      </c>
      <c r="H485">
        <v>5</v>
      </c>
      <c r="I485" t="s">
        <v>28</v>
      </c>
      <c r="J485" t="str">
        <f>VLOOKUP(I485,CODE_SHEET!$A$2:$G$151,3,FALSE)</f>
        <v>Porites</v>
      </c>
      <c r="K485" t="str">
        <f>VLOOKUP(I485,CODE_SHEET!$A$2:$G$151,4,FALSE)</f>
        <v>astreoides</v>
      </c>
      <c r="L485">
        <v>6</v>
      </c>
      <c r="M485">
        <v>5</v>
      </c>
      <c r="N485">
        <f t="shared" si="8"/>
        <v>23.561944901923447</v>
      </c>
    </row>
    <row r="486" spans="1:14">
      <c r="A486">
        <v>2020</v>
      </c>
      <c r="B486" t="s">
        <v>70</v>
      </c>
      <c r="C486">
        <v>5</v>
      </c>
      <c r="D486" t="s">
        <v>86</v>
      </c>
      <c r="E486">
        <v>32</v>
      </c>
      <c r="F486" t="s">
        <v>27</v>
      </c>
      <c r="G486">
        <v>2</v>
      </c>
      <c r="H486">
        <v>5</v>
      </c>
      <c r="I486" t="s">
        <v>28</v>
      </c>
      <c r="J486" t="str">
        <f>VLOOKUP(I486,CODE_SHEET!$A$2:$G$151,3,FALSE)</f>
        <v>Porites</v>
      </c>
      <c r="K486" t="str">
        <f>VLOOKUP(I486,CODE_SHEET!$A$2:$G$151,4,FALSE)</f>
        <v>astreoides</v>
      </c>
      <c r="L486">
        <v>7</v>
      </c>
      <c r="M486">
        <v>4</v>
      </c>
      <c r="N486">
        <f t="shared" si="8"/>
        <v>21.991148575128552</v>
      </c>
    </row>
    <row r="487" spans="1:14">
      <c r="A487">
        <v>2020</v>
      </c>
      <c r="B487" t="s">
        <v>70</v>
      </c>
      <c r="C487">
        <v>5</v>
      </c>
      <c r="D487" t="s">
        <v>86</v>
      </c>
      <c r="E487">
        <v>32</v>
      </c>
      <c r="F487" t="s">
        <v>27</v>
      </c>
      <c r="G487">
        <v>2</v>
      </c>
      <c r="H487">
        <v>5</v>
      </c>
      <c r="I487" t="s">
        <v>28</v>
      </c>
      <c r="J487" t="str">
        <f>VLOOKUP(I487,CODE_SHEET!$A$2:$G$151,3,FALSE)</f>
        <v>Porites</v>
      </c>
      <c r="K487" t="str">
        <f>VLOOKUP(I487,CODE_SHEET!$A$2:$G$151,4,FALSE)</f>
        <v>astreoides</v>
      </c>
      <c r="L487">
        <v>3</v>
      </c>
      <c r="M487">
        <v>3</v>
      </c>
      <c r="N487">
        <f t="shared" si="8"/>
        <v>7.0685834705770345</v>
      </c>
    </row>
    <row r="488" spans="1:14">
      <c r="A488">
        <v>2020</v>
      </c>
      <c r="B488" t="s">
        <v>70</v>
      </c>
      <c r="C488">
        <v>5</v>
      </c>
      <c r="D488" t="s">
        <v>86</v>
      </c>
      <c r="E488">
        <v>32</v>
      </c>
      <c r="F488" t="s">
        <v>27</v>
      </c>
      <c r="G488">
        <v>2</v>
      </c>
      <c r="H488">
        <v>5</v>
      </c>
      <c r="I488" t="s">
        <v>47</v>
      </c>
      <c r="J488" t="str">
        <f>VLOOKUP(I488,CODE_SHEET!$A$2:$G$151,3,FALSE)</f>
        <v>Siderastrea</v>
      </c>
      <c r="K488" t="str">
        <f>VLOOKUP(I488,CODE_SHEET!$A$2:$G$151,4,FALSE)</f>
        <v>radians</v>
      </c>
      <c r="L488">
        <v>3</v>
      </c>
      <c r="M488">
        <v>2</v>
      </c>
      <c r="N488">
        <f t="shared" si="8"/>
        <v>4.7123889803846897</v>
      </c>
    </row>
    <row r="489" spans="1:14">
      <c r="A489">
        <v>2020</v>
      </c>
      <c r="B489" t="s">
        <v>70</v>
      </c>
      <c r="C489">
        <v>5</v>
      </c>
      <c r="D489" t="s">
        <v>86</v>
      </c>
      <c r="E489">
        <v>41</v>
      </c>
      <c r="F489" t="s">
        <v>27</v>
      </c>
      <c r="G489">
        <v>3</v>
      </c>
      <c r="H489">
        <v>1</v>
      </c>
      <c r="I489" t="s">
        <v>33</v>
      </c>
      <c r="J489" t="str">
        <f>VLOOKUP(I489,CODE_SHEET!$A$2:$G$151,3,FALSE)</f>
        <v>Agaricia</v>
      </c>
      <c r="K489" t="str">
        <f>VLOOKUP(I489,CODE_SHEET!$A$2:$G$151,4,FALSE)</f>
        <v>agaricites</v>
      </c>
      <c r="L489">
        <v>3</v>
      </c>
      <c r="M489">
        <v>3</v>
      </c>
      <c r="N489">
        <f t="shared" si="8"/>
        <v>7.0685834705770345</v>
      </c>
    </row>
    <row r="490" spans="1:14">
      <c r="A490">
        <v>2020</v>
      </c>
      <c r="B490" t="s">
        <v>70</v>
      </c>
      <c r="C490">
        <v>5</v>
      </c>
      <c r="D490" t="s">
        <v>86</v>
      </c>
      <c r="E490">
        <v>41</v>
      </c>
      <c r="F490" t="s">
        <v>27</v>
      </c>
      <c r="G490">
        <v>3</v>
      </c>
      <c r="H490">
        <v>1</v>
      </c>
      <c r="I490" t="s">
        <v>33</v>
      </c>
      <c r="J490" t="str">
        <f>VLOOKUP(I490,CODE_SHEET!$A$2:$G$151,3,FALSE)</f>
        <v>Agaricia</v>
      </c>
      <c r="K490" t="str">
        <f>VLOOKUP(I490,CODE_SHEET!$A$2:$G$151,4,FALSE)</f>
        <v>agaricites</v>
      </c>
      <c r="L490">
        <v>3</v>
      </c>
      <c r="M490">
        <v>4</v>
      </c>
      <c r="N490">
        <f t="shared" si="8"/>
        <v>9.4247779607693793</v>
      </c>
    </row>
    <row r="491" spans="1:14">
      <c r="A491">
        <v>2020</v>
      </c>
      <c r="B491" t="s">
        <v>70</v>
      </c>
      <c r="C491">
        <v>5</v>
      </c>
      <c r="D491" t="s">
        <v>86</v>
      </c>
      <c r="E491">
        <v>41</v>
      </c>
      <c r="F491" t="s">
        <v>27</v>
      </c>
      <c r="G491">
        <v>3</v>
      </c>
      <c r="H491">
        <v>2</v>
      </c>
      <c r="I491" t="s">
        <v>28</v>
      </c>
      <c r="J491" t="str">
        <f>VLOOKUP(I491,CODE_SHEET!$A$2:$G$151,3,FALSE)</f>
        <v>Porites</v>
      </c>
      <c r="K491" t="str">
        <f>VLOOKUP(I491,CODE_SHEET!$A$2:$G$151,4,FALSE)</f>
        <v>astreoides</v>
      </c>
      <c r="L491">
        <v>4</v>
      </c>
      <c r="M491">
        <v>4</v>
      </c>
      <c r="N491">
        <f t="shared" si="8"/>
        <v>12.566370614359172</v>
      </c>
    </row>
    <row r="492" spans="1:14">
      <c r="A492">
        <v>2020</v>
      </c>
      <c r="B492" t="s">
        <v>70</v>
      </c>
      <c r="C492">
        <v>5</v>
      </c>
      <c r="D492" t="s">
        <v>86</v>
      </c>
      <c r="E492">
        <v>41</v>
      </c>
      <c r="F492" t="s">
        <v>27</v>
      </c>
      <c r="G492">
        <v>3</v>
      </c>
      <c r="H492">
        <v>2</v>
      </c>
      <c r="I492" t="s">
        <v>28</v>
      </c>
      <c r="J492" t="str">
        <f>VLOOKUP(I492,CODE_SHEET!$A$2:$G$151,3,FALSE)</f>
        <v>Porites</v>
      </c>
      <c r="K492" t="str">
        <f>VLOOKUP(I492,CODE_SHEET!$A$2:$G$151,4,FALSE)</f>
        <v>astreoides</v>
      </c>
      <c r="L492">
        <v>7</v>
      </c>
      <c r="M492">
        <v>4</v>
      </c>
      <c r="N492">
        <f t="shared" si="8"/>
        <v>21.991148575128552</v>
      </c>
    </row>
    <row r="493" spans="1:14">
      <c r="A493">
        <v>2020</v>
      </c>
      <c r="B493" t="s">
        <v>70</v>
      </c>
      <c r="C493">
        <v>5</v>
      </c>
      <c r="D493" t="s">
        <v>86</v>
      </c>
      <c r="E493">
        <v>41</v>
      </c>
      <c r="F493" t="s">
        <v>27</v>
      </c>
      <c r="G493">
        <v>3</v>
      </c>
      <c r="H493">
        <v>2</v>
      </c>
      <c r="I493" t="s">
        <v>28</v>
      </c>
      <c r="J493" t="str">
        <f>VLOOKUP(I493,CODE_SHEET!$A$2:$G$151,3,FALSE)</f>
        <v>Porites</v>
      </c>
      <c r="K493" t="str">
        <f>VLOOKUP(I493,CODE_SHEET!$A$2:$G$151,4,FALSE)</f>
        <v>astreoides</v>
      </c>
      <c r="L493">
        <v>1</v>
      </c>
      <c r="M493">
        <v>1</v>
      </c>
      <c r="N493">
        <f t="shared" si="8"/>
        <v>0.78539816339744828</v>
      </c>
    </row>
    <row r="494" spans="1:14">
      <c r="A494">
        <v>2020</v>
      </c>
      <c r="B494" t="s">
        <v>70</v>
      </c>
      <c r="C494">
        <v>5</v>
      </c>
      <c r="D494" t="s">
        <v>86</v>
      </c>
      <c r="E494">
        <v>41</v>
      </c>
      <c r="F494" t="s">
        <v>27</v>
      </c>
      <c r="G494">
        <v>3</v>
      </c>
      <c r="H494">
        <v>2</v>
      </c>
      <c r="I494" t="s">
        <v>33</v>
      </c>
      <c r="J494" t="str">
        <f>VLOOKUP(I494,CODE_SHEET!$A$2:$G$151,3,FALSE)</f>
        <v>Agaricia</v>
      </c>
      <c r="K494" t="str">
        <f>VLOOKUP(I494,CODE_SHEET!$A$2:$G$151,4,FALSE)</f>
        <v>agaricites</v>
      </c>
      <c r="L494">
        <v>1</v>
      </c>
      <c r="M494">
        <v>1</v>
      </c>
      <c r="N494">
        <f t="shared" si="8"/>
        <v>0.78539816339744828</v>
      </c>
    </row>
    <row r="495" spans="1:14">
      <c r="A495">
        <v>2020</v>
      </c>
      <c r="B495" t="s">
        <v>70</v>
      </c>
      <c r="C495">
        <v>5</v>
      </c>
      <c r="D495" t="s">
        <v>86</v>
      </c>
      <c r="E495">
        <v>41</v>
      </c>
      <c r="F495" t="s">
        <v>27</v>
      </c>
      <c r="G495">
        <v>3</v>
      </c>
      <c r="H495">
        <v>3</v>
      </c>
      <c r="I495" t="s">
        <v>28</v>
      </c>
      <c r="J495" t="str">
        <f>VLOOKUP(I495,CODE_SHEET!$A$2:$G$151,3,FALSE)</f>
        <v>Porites</v>
      </c>
      <c r="K495" t="str">
        <f>VLOOKUP(I495,CODE_SHEET!$A$2:$G$151,4,FALSE)</f>
        <v>astreoides</v>
      </c>
      <c r="L495">
        <v>3</v>
      </c>
      <c r="M495">
        <v>2</v>
      </c>
      <c r="N495">
        <f t="shared" si="8"/>
        <v>4.7123889803846897</v>
      </c>
    </row>
    <row r="496" spans="1:14">
      <c r="A496">
        <v>2020</v>
      </c>
      <c r="B496" t="s">
        <v>70</v>
      </c>
      <c r="C496">
        <v>5</v>
      </c>
      <c r="D496" t="s">
        <v>86</v>
      </c>
      <c r="E496">
        <v>41</v>
      </c>
      <c r="F496" t="s">
        <v>27</v>
      </c>
      <c r="G496">
        <v>3</v>
      </c>
      <c r="H496">
        <v>4</v>
      </c>
      <c r="I496" t="s">
        <v>31</v>
      </c>
      <c r="J496" t="str">
        <f>VLOOKUP(I496,CODE_SHEET!$A$2:$G$151,3,FALSE)</f>
        <v>Siderastrea</v>
      </c>
      <c r="K496" t="str">
        <f>VLOOKUP(I496,CODE_SHEET!$A$2:$G$151,4,FALSE)</f>
        <v>siderea</v>
      </c>
      <c r="L496">
        <v>3</v>
      </c>
      <c r="M496">
        <v>3</v>
      </c>
      <c r="N496">
        <f t="shared" si="8"/>
        <v>7.0685834705770345</v>
      </c>
    </row>
    <row r="497" spans="1:14">
      <c r="A497">
        <v>2020</v>
      </c>
      <c r="B497" t="s">
        <v>70</v>
      </c>
      <c r="C497">
        <v>5</v>
      </c>
      <c r="D497" t="s">
        <v>86</v>
      </c>
      <c r="E497">
        <v>41</v>
      </c>
      <c r="F497" t="s">
        <v>27</v>
      </c>
      <c r="G497">
        <v>3</v>
      </c>
      <c r="H497">
        <v>4</v>
      </c>
      <c r="I497" t="s">
        <v>31</v>
      </c>
      <c r="J497" t="str">
        <f>VLOOKUP(I497,CODE_SHEET!$A$2:$G$151,3,FALSE)</f>
        <v>Siderastrea</v>
      </c>
      <c r="K497" t="str">
        <f>VLOOKUP(I497,CODE_SHEET!$A$2:$G$151,4,FALSE)</f>
        <v>siderea</v>
      </c>
      <c r="L497">
        <v>5</v>
      </c>
      <c r="M497">
        <v>3</v>
      </c>
      <c r="N497">
        <f t="shared" si="8"/>
        <v>11.780972450961723</v>
      </c>
    </row>
    <row r="498" spans="1:14">
      <c r="A498">
        <v>2020</v>
      </c>
      <c r="B498" t="s">
        <v>70</v>
      </c>
      <c r="C498">
        <v>5</v>
      </c>
      <c r="D498" t="s">
        <v>86</v>
      </c>
      <c r="E498">
        <v>41</v>
      </c>
      <c r="F498" t="s">
        <v>27</v>
      </c>
      <c r="G498">
        <v>3</v>
      </c>
      <c r="H498">
        <v>4</v>
      </c>
      <c r="I498" t="s">
        <v>33</v>
      </c>
      <c r="J498" t="str">
        <f>VLOOKUP(I498,CODE_SHEET!$A$2:$G$151,3,FALSE)</f>
        <v>Agaricia</v>
      </c>
      <c r="K498" t="str">
        <f>VLOOKUP(I498,CODE_SHEET!$A$2:$G$151,4,FALSE)</f>
        <v>agaricites</v>
      </c>
      <c r="L498">
        <v>3</v>
      </c>
      <c r="M498">
        <v>3</v>
      </c>
      <c r="N498">
        <f t="shared" si="8"/>
        <v>7.0685834705770345</v>
      </c>
    </row>
    <row r="499" spans="1:14">
      <c r="A499">
        <v>2020</v>
      </c>
      <c r="B499" t="s">
        <v>70</v>
      </c>
      <c r="C499">
        <v>5</v>
      </c>
      <c r="D499" t="s">
        <v>86</v>
      </c>
      <c r="E499">
        <v>41</v>
      </c>
      <c r="F499" t="s">
        <v>27</v>
      </c>
      <c r="G499">
        <v>3</v>
      </c>
      <c r="H499">
        <v>4</v>
      </c>
      <c r="I499" t="s">
        <v>28</v>
      </c>
      <c r="J499" t="str">
        <f>VLOOKUP(I499,CODE_SHEET!$A$2:$G$151,3,FALSE)</f>
        <v>Porites</v>
      </c>
      <c r="K499" t="str">
        <f>VLOOKUP(I499,CODE_SHEET!$A$2:$G$151,4,FALSE)</f>
        <v>astreoides</v>
      </c>
      <c r="L499">
        <v>4</v>
      </c>
      <c r="M499">
        <v>2</v>
      </c>
      <c r="N499">
        <f t="shared" si="8"/>
        <v>6.2831853071795862</v>
      </c>
    </row>
    <row r="500" spans="1:14">
      <c r="A500">
        <v>2020</v>
      </c>
      <c r="B500" t="s">
        <v>70</v>
      </c>
      <c r="C500">
        <v>5</v>
      </c>
      <c r="D500" t="s">
        <v>86</v>
      </c>
      <c r="E500">
        <v>41</v>
      </c>
      <c r="F500" t="s">
        <v>27</v>
      </c>
      <c r="G500">
        <v>3</v>
      </c>
      <c r="H500">
        <v>5</v>
      </c>
      <c r="I500" t="s">
        <v>33</v>
      </c>
      <c r="J500" t="str">
        <f>VLOOKUP(I500,CODE_SHEET!$A$2:$G$151,3,FALSE)</f>
        <v>Agaricia</v>
      </c>
      <c r="K500" t="str">
        <f>VLOOKUP(I500,CODE_SHEET!$A$2:$G$151,4,FALSE)</f>
        <v>agaricites</v>
      </c>
      <c r="L500">
        <v>8</v>
      </c>
      <c r="M500">
        <v>4</v>
      </c>
      <c r="N500">
        <f t="shared" si="8"/>
        <v>25.132741228718345</v>
      </c>
    </row>
    <row r="501" spans="1:14">
      <c r="A501">
        <v>2020</v>
      </c>
      <c r="B501" t="s">
        <v>70</v>
      </c>
      <c r="C501">
        <v>5</v>
      </c>
      <c r="D501" t="s">
        <v>86</v>
      </c>
      <c r="E501">
        <v>41</v>
      </c>
      <c r="F501" t="s">
        <v>27</v>
      </c>
      <c r="G501">
        <v>3</v>
      </c>
      <c r="H501">
        <v>5</v>
      </c>
      <c r="I501" t="s">
        <v>33</v>
      </c>
      <c r="J501" t="str">
        <f>VLOOKUP(I501,CODE_SHEET!$A$2:$G$151,3,FALSE)</f>
        <v>Agaricia</v>
      </c>
      <c r="K501" t="str">
        <f>VLOOKUP(I501,CODE_SHEET!$A$2:$G$151,4,FALSE)</f>
        <v>agaricites</v>
      </c>
      <c r="L501">
        <v>5</v>
      </c>
      <c r="M501">
        <v>4</v>
      </c>
      <c r="N501">
        <f t="shared" si="8"/>
        <v>15.707963267948966</v>
      </c>
    </row>
    <row r="502" spans="1:14">
      <c r="A502">
        <v>2020</v>
      </c>
      <c r="B502" t="s">
        <v>70</v>
      </c>
      <c r="C502">
        <v>5</v>
      </c>
      <c r="D502" t="s">
        <v>86</v>
      </c>
      <c r="E502">
        <v>41</v>
      </c>
      <c r="F502" t="s">
        <v>27</v>
      </c>
      <c r="G502">
        <v>3</v>
      </c>
      <c r="H502">
        <v>5</v>
      </c>
      <c r="I502" t="s">
        <v>28</v>
      </c>
      <c r="J502" t="str">
        <f>VLOOKUP(I502,CODE_SHEET!$A$2:$G$151,3,FALSE)</f>
        <v>Porites</v>
      </c>
      <c r="K502" t="str">
        <f>VLOOKUP(I502,CODE_SHEET!$A$2:$G$151,4,FALSE)</f>
        <v>astreoides</v>
      </c>
      <c r="L502">
        <v>2</v>
      </c>
      <c r="M502">
        <v>2</v>
      </c>
      <c r="N502">
        <f t="shared" si="8"/>
        <v>3.1415926535897931</v>
      </c>
    </row>
    <row r="503" spans="1:14">
      <c r="A503">
        <v>2020</v>
      </c>
      <c r="B503" t="s">
        <v>70</v>
      </c>
      <c r="C503">
        <v>5</v>
      </c>
      <c r="D503" t="s">
        <v>86</v>
      </c>
      <c r="E503">
        <v>41</v>
      </c>
      <c r="F503" t="s">
        <v>27</v>
      </c>
      <c r="G503">
        <v>3</v>
      </c>
      <c r="H503">
        <v>5</v>
      </c>
      <c r="I503" t="s">
        <v>33</v>
      </c>
      <c r="J503" t="str">
        <f>VLOOKUP(I503,CODE_SHEET!$A$2:$G$151,3,FALSE)</f>
        <v>Agaricia</v>
      </c>
      <c r="K503" t="str">
        <f>VLOOKUP(I503,CODE_SHEET!$A$2:$G$151,4,FALSE)</f>
        <v>agaricites</v>
      </c>
      <c r="L503">
        <v>2</v>
      </c>
      <c r="M503">
        <v>2</v>
      </c>
      <c r="N503">
        <f t="shared" si="8"/>
        <v>3.1415926535897931</v>
      </c>
    </row>
    <row r="504" spans="1:14">
      <c r="A504">
        <v>2020</v>
      </c>
      <c r="B504" t="s">
        <v>70</v>
      </c>
      <c r="C504">
        <v>5</v>
      </c>
      <c r="D504" t="s">
        <v>86</v>
      </c>
      <c r="E504">
        <v>41</v>
      </c>
      <c r="F504" t="s">
        <v>27</v>
      </c>
      <c r="G504">
        <v>3</v>
      </c>
      <c r="H504">
        <v>5</v>
      </c>
      <c r="I504" t="s">
        <v>28</v>
      </c>
      <c r="J504" t="str">
        <f>VLOOKUP(I504,CODE_SHEET!$A$2:$G$151,3,FALSE)</f>
        <v>Porites</v>
      </c>
      <c r="K504" t="str">
        <f>VLOOKUP(I504,CODE_SHEET!$A$2:$G$151,4,FALSE)</f>
        <v>astreoides</v>
      </c>
      <c r="L504">
        <v>4</v>
      </c>
      <c r="M504">
        <v>2</v>
      </c>
      <c r="N504">
        <f t="shared" si="8"/>
        <v>6.2831853071795862</v>
      </c>
    </row>
    <row r="505" spans="1:14">
      <c r="A505">
        <v>2020</v>
      </c>
      <c r="B505" t="s">
        <v>70</v>
      </c>
      <c r="C505">
        <v>5</v>
      </c>
      <c r="D505" t="s">
        <v>86</v>
      </c>
      <c r="E505">
        <v>40</v>
      </c>
      <c r="F505" t="s">
        <v>27</v>
      </c>
      <c r="G505">
        <v>4</v>
      </c>
      <c r="H505">
        <v>3</v>
      </c>
      <c r="I505" t="s">
        <v>47</v>
      </c>
      <c r="J505" t="str">
        <f>VLOOKUP(I505,CODE_SHEET!$A$2:$G$151,3,FALSE)</f>
        <v>Siderastrea</v>
      </c>
      <c r="K505" t="str">
        <f>VLOOKUP(I505,CODE_SHEET!$A$2:$G$151,4,FALSE)</f>
        <v>radians</v>
      </c>
      <c r="L505">
        <v>8</v>
      </c>
      <c r="M505">
        <v>4</v>
      </c>
      <c r="N505">
        <f t="shared" si="8"/>
        <v>25.132741228718345</v>
      </c>
    </row>
    <row r="506" spans="1:14">
      <c r="A506">
        <v>2020</v>
      </c>
      <c r="B506" t="s">
        <v>70</v>
      </c>
      <c r="C506">
        <v>5</v>
      </c>
      <c r="D506" t="s">
        <v>86</v>
      </c>
      <c r="E506">
        <v>40</v>
      </c>
      <c r="F506" t="s">
        <v>27</v>
      </c>
      <c r="G506">
        <v>4</v>
      </c>
      <c r="H506">
        <v>3</v>
      </c>
      <c r="I506" t="s">
        <v>49</v>
      </c>
      <c r="J506" t="str">
        <f>VLOOKUP(I506,CODE_SHEET!$A$2:$G$151,3,FALSE)</f>
        <v xml:space="preserve">Stephanocoenia </v>
      </c>
      <c r="K506" t="str">
        <f>VLOOKUP(I506,CODE_SHEET!$A$2:$G$151,4,FALSE)</f>
        <v>intersepta</v>
      </c>
      <c r="L506">
        <v>6</v>
      </c>
      <c r="M506">
        <v>6</v>
      </c>
      <c r="N506">
        <f t="shared" si="8"/>
        <v>28.274333882308138</v>
      </c>
    </row>
    <row r="507" spans="1:14">
      <c r="A507">
        <v>2020</v>
      </c>
      <c r="B507" t="s">
        <v>70</v>
      </c>
      <c r="C507">
        <v>5</v>
      </c>
      <c r="D507" t="s">
        <v>86</v>
      </c>
      <c r="E507">
        <v>40</v>
      </c>
      <c r="F507" t="s">
        <v>27</v>
      </c>
      <c r="G507">
        <v>4</v>
      </c>
      <c r="H507">
        <v>3</v>
      </c>
      <c r="I507" t="s">
        <v>28</v>
      </c>
      <c r="J507" t="str">
        <f>VLOOKUP(I507,CODE_SHEET!$A$2:$G$151,3,FALSE)</f>
        <v>Porites</v>
      </c>
      <c r="K507" t="str">
        <f>VLOOKUP(I507,CODE_SHEET!$A$2:$G$151,4,FALSE)</f>
        <v>astreoides</v>
      </c>
      <c r="L507">
        <v>6</v>
      </c>
      <c r="M507">
        <v>5</v>
      </c>
      <c r="N507">
        <f t="shared" si="8"/>
        <v>23.561944901923447</v>
      </c>
    </row>
    <row r="508" spans="1:14">
      <c r="A508">
        <v>2020</v>
      </c>
      <c r="B508" t="s">
        <v>70</v>
      </c>
      <c r="C508">
        <v>5</v>
      </c>
      <c r="D508" t="s">
        <v>86</v>
      </c>
      <c r="E508">
        <v>40</v>
      </c>
      <c r="F508" t="s">
        <v>27</v>
      </c>
      <c r="G508">
        <v>4</v>
      </c>
      <c r="H508">
        <v>3</v>
      </c>
      <c r="I508" t="s">
        <v>28</v>
      </c>
      <c r="J508" t="str">
        <f>VLOOKUP(I508,CODE_SHEET!$A$2:$G$151,3,FALSE)</f>
        <v>Porites</v>
      </c>
      <c r="K508" t="str">
        <f>VLOOKUP(I508,CODE_SHEET!$A$2:$G$151,4,FALSE)</f>
        <v>astreoides</v>
      </c>
      <c r="L508">
        <v>3</v>
      </c>
      <c r="M508">
        <v>3</v>
      </c>
      <c r="N508">
        <f t="shared" si="8"/>
        <v>7.0685834705770345</v>
      </c>
    </row>
    <row r="509" spans="1:14">
      <c r="A509">
        <v>2020</v>
      </c>
      <c r="B509" t="s">
        <v>70</v>
      </c>
      <c r="C509">
        <v>5</v>
      </c>
      <c r="D509" t="s">
        <v>86</v>
      </c>
      <c r="E509">
        <v>40</v>
      </c>
      <c r="F509" t="s">
        <v>27</v>
      </c>
      <c r="G509">
        <v>4</v>
      </c>
      <c r="H509">
        <v>4</v>
      </c>
      <c r="I509" t="s">
        <v>33</v>
      </c>
      <c r="J509" t="str">
        <f>VLOOKUP(I509,CODE_SHEET!$A$2:$G$151,3,FALSE)</f>
        <v>Agaricia</v>
      </c>
      <c r="K509" t="str">
        <f>VLOOKUP(I509,CODE_SHEET!$A$2:$G$151,4,FALSE)</f>
        <v>agaricites</v>
      </c>
      <c r="L509">
        <v>8</v>
      </c>
      <c r="M509">
        <v>7</v>
      </c>
      <c r="N509">
        <f t="shared" si="8"/>
        <v>43.982297150257104</v>
      </c>
    </row>
    <row r="510" spans="1:14">
      <c r="A510">
        <v>2020</v>
      </c>
      <c r="B510" t="s">
        <v>70</v>
      </c>
      <c r="C510">
        <v>5</v>
      </c>
      <c r="D510" t="s">
        <v>86</v>
      </c>
      <c r="E510">
        <v>40</v>
      </c>
      <c r="F510" t="s">
        <v>27</v>
      </c>
      <c r="G510">
        <v>4</v>
      </c>
      <c r="H510">
        <v>4</v>
      </c>
      <c r="I510" t="s">
        <v>28</v>
      </c>
      <c r="J510" t="str">
        <f>VLOOKUP(I510,CODE_SHEET!$A$2:$G$151,3,FALSE)</f>
        <v>Porites</v>
      </c>
      <c r="K510" t="str">
        <f>VLOOKUP(I510,CODE_SHEET!$A$2:$G$151,4,FALSE)</f>
        <v>astreoides</v>
      </c>
      <c r="L510">
        <v>4</v>
      </c>
      <c r="M510">
        <v>3</v>
      </c>
      <c r="N510">
        <f t="shared" si="8"/>
        <v>9.4247779607693793</v>
      </c>
    </row>
    <row r="511" spans="1:14">
      <c r="A511">
        <v>2020</v>
      </c>
      <c r="B511" t="s">
        <v>70</v>
      </c>
      <c r="C511">
        <v>5</v>
      </c>
      <c r="D511" t="s">
        <v>86</v>
      </c>
      <c r="E511">
        <v>40</v>
      </c>
      <c r="F511" t="s">
        <v>27</v>
      </c>
      <c r="G511">
        <v>4</v>
      </c>
      <c r="H511">
        <v>4</v>
      </c>
      <c r="I511" t="s">
        <v>33</v>
      </c>
      <c r="J511" t="str">
        <f>VLOOKUP(I511,CODE_SHEET!$A$2:$G$151,3,FALSE)</f>
        <v>Agaricia</v>
      </c>
      <c r="K511" t="str">
        <f>VLOOKUP(I511,CODE_SHEET!$A$2:$G$151,4,FALSE)</f>
        <v>agaricites</v>
      </c>
      <c r="L511">
        <v>6</v>
      </c>
      <c r="M511">
        <v>6</v>
      </c>
      <c r="N511">
        <f t="shared" si="8"/>
        <v>28.274333882308138</v>
      </c>
    </row>
    <row r="512" spans="1:14">
      <c r="A512">
        <v>2020</v>
      </c>
      <c r="B512" t="s">
        <v>70</v>
      </c>
      <c r="C512">
        <v>5</v>
      </c>
      <c r="D512" t="s">
        <v>86</v>
      </c>
      <c r="E512">
        <v>40</v>
      </c>
      <c r="F512" t="s">
        <v>27</v>
      </c>
      <c r="G512">
        <v>4</v>
      </c>
      <c r="H512">
        <v>4</v>
      </c>
      <c r="I512" t="s">
        <v>28</v>
      </c>
      <c r="J512" t="str">
        <f>VLOOKUP(I512,CODE_SHEET!$A$2:$G$151,3,FALSE)</f>
        <v>Porites</v>
      </c>
      <c r="K512" t="str">
        <f>VLOOKUP(I512,CODE_SHEET!$A$2:$G$151,4,FALSE)</f>
        <v>astreoides</v>
      </c>
      <c r="L512">
        <v>5</v>
      </c>
      <c r="M512">
        <v>3</v>
      </c>
      <c r="N512">
        <f t="shared" si="8"/>
        <v>11.780972450961723</v>
      </c>
    </row>
    <row r="513" spans="1:14">
      <c r="A513">
        <v>2020</v>
      </c>
      <c r="B513" t="s">
        <v>70</v>
      </c>
      <c r="C513">
        <v>5</v>
      </c>
      <c r="D513" t="s">
        <v>86</v>
      </c>
      <c r="E513">
        <v>40</v>
      </c>
      <c r="F513" t="s">
        <v>27</v>
      </c>
      <c r="G513">
        <v>4</v>
      </c>
      <c r="H513">
        <v>4</v>
      </c>
      <c r="I513" t="s">
        <v>47</v>
      </c>
      <c r="J513" t="str">
        <f>VLOOKUP(I513,CODE_SHEET!$A$2:$G$151,3,FALSE)</f>
        <v>Siderastrea</v>
      </c>
      <c r="K513" t="str">
        <f>VLOOKUP(I513,CODE_SHEET!$A$2:$G$151,4,FALSE)</f>
        <v>radians</v>
      </c>
      <c r="L513">
        <v>3</v>
      </c>
      <c r="M513">
        <v>3</v>
      </c>
      <c r="N513">
        <f t="shared" si="8"/>
        <v>7.0685834705770345</v>
      </c>
    </row>
    <row r="514" spans="1:14">
      <c r="A514">
        <v>2020</v>
      </c>
      <c r="B514" t="s">
        <v>70</v>
      </c>
      <c r="C514">
        <v>5</v>
      </c>
      <c r="D514" t="s">
        <v>86</v>
      </c>
      <c r="E514">
        <v>40</v>
      </c>
      <c r="F514" t="s">
        <v>27</v>
      </c>
      <c r="G514">
        <v>4</v>
      </c>
      <c r="H514">
        <v>4</v>
      </c>
      <c r="I514" t="s">
        <v>47</v>
      </c>
      <c r="J514" t="str">
        <f>VLOOKUP(I514,CODE_SHEET!$A$2:$G$151,3,FALSE)</f>
        <v>Siderastrea</v>
      </c>
      <c r="K514" t="str">
        <f>VLOOKUP(I514,CODE_SHEET!$A$2:$G$151,4,FALSE)</f>
        <v>radians</v>
      </c>
      <c r="L514">
        <v>3</v>
      </c>
      <c r="M514">
        <v>4</v>
      </c>
      <c r="N514">
        <f t="shared" si="8"/>
        <v>9.4247779607693793</v>
      </c>
    </row>
    <row r="515" spans="1:14">
      <c r="A515">
        <v>2020</v>
      </c>
      <c r="B515" t="s">
        <v>70</v>
      </c>
      <c r="C515">
        <v>5</v>
      </c>
      <c r="D515" t="s">
        <v>86</v>
      </c>
      <c r="E515">
        <v>40</v>
      </c>
      <c r="F515" t="s">
        <v>27</v>
      </c>
      <c r="G515">
        <v>4</v>
      </c>
      <c r="H515">
        <v>5</v>
      </c>
      <c r="I515" t="s">
        <v>114</v>
      </c>
      <c r="J515" t="str">
        <f>VLOOKUP(I515,CODE_SHEET!$A$2:$G$151,3,FALSE)</f>
        <v>Scolymia</v>
      </c>
      <c r="K515" t="str">
        <f>VLOOKUP(I515,CODE_SHEET!$A$2:$G$151,4,FALSE)</f>
        <v>cubensis</v>
      </c>
      <c r="L515">
        <v>4</v>
      </c>
      <c r="M515">
        <v>4</v>
      </c>
      <c r="N515">
        <f t="shared" si="8"/>
        <v>12.566370614359172</v>
      </c>
    </row>
    <row r="516" spans="1:14">
      <c r="A516">
        <v>2020</v>
      </c>
      <c r="B516" t="s">
        <v>70</v>
      </c>
      <c r="C516">
        <v>5</v>
      </c>
      <c r="D516" t="s">
        <v>86</v>
      </c>
      <c r="E516">
        <v>40</v>
      </c>
      <c r="F516" t="s">
        <v>27</v>
      </c>
      <c r="G516">
        <v>4</v>
      </c>
      <c r="H516">
        <v>5</v>
      </c>
      <c r="I516" t="s">
        <v>67</v>
      </c>
      <c r="J516" t="str">
        <f>VLOOKUP(I516,CODE_SHEET!$A$2:$G$151,3,FALSE)</f>
        <v>Mycetophellia</v>
      </c>
      <c r="K516" t="str">
        <f>VLOOKUP(I516,CODE_SHEET!$A$2:$G$151,4,FALSE)</f>
        <v>aliciae</v>
      </c>
      <c r="L516">
        <v>1.5</v>
      </c>
      <c r="M516">
        <v>1.5</v>
      </c>
      <c r="N516">
        <f t="shared" si="8"/>
        <v>1.7671458676442586</v>
      </c>
    </row>
    <row r="517" spans="1:14">
      <c r="A517">
        <v>2020</v>
      </c>
      <c r="B517" t="s">
        <v>25</v>
      </c>
      <c r="C517">
        <v>28</v>
      </c>
      <c r="D517" t="s">
        <v>89</v>
      </c>
      <c r="E517">
        <v>52</v>
      </c>
      <c r="F517" t="s">
        <v>27</v>
      </c>
      <c r="G517">
        <v>1</v>
      </c>
      <c r="H517">
        <v>1</v>
      </c>
      <c r="I517" t="s">
        <v>39</v>
      </c>
      <c r="J517" t="str">
        <f>VLOOKUP(I517,CODE_SHEET!$A$2:$G$151,3,FALSE)</f>
        <v>Orbicella</v>
      </c>
      <c r="K517" t="str">
        <f>VLOOKUP(I517,CODE_SHEET!$A$2:$G$151,4,FALSE)</f>
        <v>faveolata</v>
      </c>
      <c r="L517">
        <v>4</v>
      </c>
      <c r="M517">
        <v>5</v>
      </c>
      <c r="N517">
        <f t="shared" si="8"/>
        <v>15.707963267948966</v>
      </c>
    </row>
    <row r="518" spans="1:14">
      <c r="A518">
        <v>2020</v>
      </c>
      <c r="B518" t="s">
        <v>25</v>
      </c>
      <c r="C518">
        <v>28</v>
      </c>
      <c r="D518" t="s">
        <v>89</v>
      </c>
      <c r="E518">
        <v>52</v>
      </c>
      <c r="F518" t="s">
        <v>27</v>
      </c>
      <c r="G518">
        <v>1</v>
      </c>
      <c r="H518">
        <v>4</v>
      </c>
      <c r="I518" t="s">
        <v>43</v>
      </c>
      <c r="J518" t="str">
        <f>VLOOKUP(I518,CODE_SHEET!$A$2:$G$151,3,FALSE)</f>
        <v>Montastraea</v>
      </c>
      <c r="K518" t="str">
        <f>VLOOKUP(I518,CODE_SHEET!$A$2:$G$151,4,FALSE)</f>
        <v>cavernosa</v>
      </c>
      <c r="L518">
        <v>5</v>
      </c>
      <c r="M518">
        <v>6</v>
      </c>
      <c r="N518">
        <f t="shared" si="8"/>
        <v>23.561944901923447</v>
      </c>
    </row>
    <row r="519" spans="1:14">
      <c r="A519">
        <v>2020</v>
      </c>
      <c r="B519" t="s">
        <v>25</v>
      </c>
      <c r="C519">
        <v>28</v>
      </c>
      <c r="D519" t="s">
        <v>89</v>
      </c>
      <c r="E519">
        <v>52</v>
      </c>
      <c r="F519" t="s">
        <v>27</v>
      </c>
      <c r="G519">
        <v>1</v>
      </c>
      <c r="H519">
        <v>4</v>
      </c>
      <c r="I519" t="s">
        <v>31</v>
      </c>
      <c r="J519" t="str">
        <f>VLOOKUP(I519,CODE_SHEET!$A$2:$G$151,3,FALSE)</f>
        <v>Siderastrea</v>
      </c>
      <c r="K519" t="str">
        <f>VLOOKUP(I519,CODE_SHEET!$A$2:$G$151,4,FALSE)</f>
        <v>siderea</v>
      </c>
      <c r="L519">
        <v>4</v>
      </c>
      <c r="M519">
        <v>3</v>
      </c>
      <c r="N519">
        <f t="shared" si="8"/>
        <v>9.4247779607693793</v>
      </c>
    </row>
    <row r="520" spans="1:14">
      <c r="A520">
        <v>2020</v>
      </c>
      <c r="B520" t="s">
        <v>25</v>
      </c>
      <c r="C520">
        <v>28</v>
      </c>
      <c r="D520" t="s">
        <v>89</v>
      </c>
      <c r="E520">
        <v>52</v>
      </c>
      <c r="F520" t="s">
        <v>27</v>
      </c>
      <c r="G520">
        <v>1</v>
      </c>
      <c r="H520">
        <v>4</v>
      </c>
      <c r="I520" t="s">
        <v>39</v>
      </c>
      <c r="J520" t="str">
        <f>VLOOKUP(I520,CODE_SHEET!$A$2:$G$151,3,FALSE)</f>
        <v>Orbicella</v>
      </c>
      <c r="K520" t="str">
        <f>VLOOKUP(I520,CODE_SHEET!$A$2:$G$151,4,FALSE)</f>
        <v>faveolata</v>
      </c>
      <c r="L520">
        <v>8</v>
      </c>
      <c r="M520">
        <v>6</v>
      </c>
      <c r="N520">
        <f t="shared" si="8"/>
        <v>37.699111843077517</v>
      </c>
    </row>
    <row r="521" spans="1:14">
      <c r="A521">
        <v>2020</v>
      </c>
      <c r="B521" t="s">
        <v>25</v>
      </c>
      <c r="C521">
        <v>28</v>
      </c>
      <c r="D521" t="s">
        <v>89</v>
      </c>
      <c r="E521">
        <v>52</v>
      </c>
      <c r="F521" t="s">
        <v>27</v>
      </c>
      <c r="G521">
        <v>1</v>
      </c>
      <c r="H521">
        <v>5</v>
      </c>
      <c r="I521" t="s">
        <v>44</v>
      </c>
      <c r="J521" t="str">
        <f>VLOOKUP(I521,CODE_SHEET!$A$2:$G$151,3,FALSE)</f>
        <v>Madracis</v>
      </c>
      <c r="K521" t="str">
        <f>VLOOKUP(I521,CODE_SHEET!$A$2:$G$151,4,FALSE)</f>
        <v>decactis</v>
      </c>
      <c r="L521">
        <v>4</v>
      </c>
      <c r="M521">
        <v>3</v>
      </c>
      <c r="N521">
        <f t="shared" si="8"/>
        <v>9.4247779607693793</v>
      </c>
    </row>
    <row r="522" spans="1:14">
      <c r="A522">
        <v>2020</v>
      </c>
      <c r="B522" t="s">
        <v>25</v>
      </c>
      <c r="C522">
        <v>28</v>
      </c>
      <c r="D522" t="s">
        <v>89</v>
      </c>
      <c r="E522">
        <v>52</v>
      </c>
      <c r="F522" t="s">
        <v>27</v>
      </c>
      <c r="G522">
        <v>1</v>
      </c>
      <c r="H522">
        <v>5</v>
      </c>
      <c r="I522" t="s">
        <v>33</v>
      </c>
      <c r="J522" t="str">
        <f>VLOOKUP(I522,CODE_SHEET!$A$2:$G$151,3,FALSE)</f>
        <v>Agaricia</v>
      </c>
      <c r="K522" t="str">
        <f>VLOOKUP(I522,CODE_SHEET!$A$2:$G$151,4,FALSE)</f>
        <v>agaricites</v>
      </c>
      <c r="L522">
        <v>7</v>
      </c>
      <c r="M522">
        <v>6</v>
      </c>
      <c r="N522">
        <f t="shared" si="8"/>
        <v>32.986722862692829</v>
      </c>
    </row>
    <row r="523" spans="1:14">
      <c r="A523">
        <v>2020</v>
      </c>
      <c r="B523" t="s">
        <v>25</v>
      </c>
      <c r="C523">
        <v>28</v>
      </c>
      <c r="D523" t="s">
        <v>89</v>
      </c>
      <c r="E523">
        <v>43</v>
      </c>
      <c r="F523" t="s">
        <v>27</v>
      </c>
      <c r="G523">
        <v>2</v>
      </c>
      <c r="H523">
        <v>1</v>
      </c>
      <c r="I523" t="s">
        <v>28</v>
      </c>
      <c r="J523" t="str">
        <f>VLOOKUP(I523,CODE_SHEET!$A$2:$G$151,3,FALSE)</f>
        <v>Porites</v>
      </c>
      <c r="K523" t="str">
        <f>VLOOKUP(I523,CODE_SHEET!$A$2:$G$151,4,FALSE)</f>
        <v>astreoides</v>
      </c>
      <c r="L523">
        <v>2</v>
      </c>
      <c r="M523">
        <v>2</v>
      </c>
      <c r="N523">
        <f t="shared" si="8"/>
        <v>3.1415926535897931</v>
      </c>
    </row>
    <row r="524" spans="1:14">
      <c r="A524">
        <v>2020</v>
      </c>
      <c r="B524" t="s">
        <v>25</v>
      </c>
      <c r="C524">
        <v>28</v>
      </c>
      <c r="D524" t="s">
        <v>89</v>
      </c>
      <c r="E524">
        <v>43</v>
      </c>
      <c r="F524" t="s">
        <v>27</v>
      </c>
      <c r="G524">
        <v>2</v>
      </c>
      <c r="H524">
        <v>1</v>
      </c>
      <c r="I524" t="s">
        <v>31</v>
      </c>
      <c r="J524" t="str">
        <f>VLOOKUP(I524,CODE_SHEET!$A$2:$G$151,3,FALSE)</f>
        <v>Siderastrea</v>
      </c>
      <c r="K524" t="str">
        <f>VLOOKUP(I524,CODE_SHEET!$A$2:$G$151,4,FALSE)</f>
        <v>siderea</v>
      </c>
      <c r="L524">
        <v>6</v>
      </c>
      <c r="M524">
        <v>6</v>
      </c>
      <c r="N524">
        <f t="shared" si="8"/>
        <v>28.274333882308138</v>
      </c>
    </row>
    <row r="525" spans="1:14">
      <c r="A525">
        <v>2020</v>
      </c>
      <c r="B525" t="s">
        <v>25</v>
      </c>
      <c r="C525">
        <v>28</v>
      </c>
      <c r="D525" t="s">
        <v>89</v>
      </c>
      <c r="E525">
        <v>43</v>
      </c>
      <c r="F525" t="s">
        <v>27</v>
      </c>
      <c r="G525">
        <v>2</v>
      </c>
      <c r="H525">
        <v>1</v>
      </c>
      <c r="I525" t="s">
        <v>28</v>
      </c>
      <c r="J525" t="str">
        <f>VLOOKUP(I525,CODE_SHEET!$A$2:$G$151,3,FALSE)</f>
        <v>Porites</v>
      </c>
      <c r="K525" t="str">
        <f>VLOOKUP(I525,CODE_SHEET!$A$2:$G$151,4,FALSE)</f>
        <v>astreoides</v>
      </c>
      <c r="L525">
        <v>4</v>
      </c>
      <c r="M525">
        <v>2.5</v>
      </c>
      <c r="N525">
        <f t="shared" si="8"/>
        <v>7.8539816339744828</v>
      </c>
    </row>
    <row r="526" spans="1:14">
      <c r="A526">
        <v>2020</v>
      </c>
      <c r="B526" t="s">
        <v>25</v>
      </c>
      <c r="C526">
        <v>28</v>
      </c>
      <c r="D526" t="s">
        <v>89</v>
      </c>
      <c r="E526">
        <v>43</v>
      </c>
      <c r="F526" t="s">
        <v>27</v>
      </c>
      <c r="G526">
        <v>2</v>
      </c>
      <c r="H526">
        <v>1</v>
      </c>
      <c r="I526" t="s">
        <v>28</v>
      </c>
      <c r="J526" t="str">
        <f>VLOOKUP(I526,CODE_SHEET!$A$2:$G$151,3,FALSE)</f>
        <v>Porites</v>
      </c>
      <c r="K526" t="str">
        <f>VLOOKUP(I526,CODE_SHEET!$A$2:$G$151,4,FALSE)</f>
        <v>astreoides</v>
      </c>
      <c r="L526">
        <v>2</v>
      </c>
      <c r="M526">
        <v>1</v>
      </c>
      <c r="N526">
        <f t="shared" si="8"/>
        <v>1.5707963267948966</v>
      </c>
    </row>
    <row r="527" spans="1:14">
      <c r="A527">
        <v>2020</v>
      </c>
      <c r="B527" t="s">
        <v>25</v>
      </c>
      <c r="C527">
        <v>28</v>
      </c>
      <c r="D527" t="s">
        <v>89</v>
      </c>
      <c r="E527">
        <v>43</v>
      </c>
      <c r="F527" t="s">
        <v>27</v>
      </c>
      <c r="G527">
        <v>2</v>
      </c>
      <c r="H527">
        <v>1</v>
      </c>
      <c r="I527" t="s">
        <v>47</v>
      </c>
      <c r="J527" t="str">
        <f>VLOOKUP(I527,CODE_SHEET!$A$2:$G$151,3,FALSE)</f>
        <v>Siderastrea</v>
      </c>
      <c r="K527" t="str">
        <f>VLOOKUP(I527,CODE_SHEET!$A$2:$G$151,4,FALSE)</f>
        <v>radians</v>
      </c>
      <c r="L527">
        <v>2</v>
      </c>
      <c r="M527">
        <v>2</v>
      </c>
      <c r="N527">
        <f t="shared" si="8"/>
        <v>3.1415926535897931</v>
      </c>
    </row>
    <row r="528" spans="1:14">
      <c r="A528">
        <v>2020</v>
      </c>
      <c r="B528" t="s">
        <v>25</v>
      </c>
      <c r="C528">
        <v>28</v>
      </c>
      <c r="D528" t="s">
        <v>89</v>
      </c>
      <c r="E528">
        <v>43</v>
      </c>
      <c r="F528" t="s">
        <v>27</v>
      </c>
      <c r="G528">
        <v>2</v>
      </c>
      <c r="H528">
        <v>2</v>
      </c>
      <c r="I528" t="s">
        <v>33</v>
      </c>
      <c r="J528" t="str">
        <f>VLOOKUP(I528,CODE_SHEET!$A$2:$G$151,3,FALSE)</f>
        <v>Agaricia</v>
      </c>
      <c r="K528" t="str">
        <f>VLOOKUP(I528,CODE_SHEET!$A$2:$G$151,4,FALSE)</f>
        <v>agaricites</v>
      </c>
      <c r="L528">
        <v>5</v>
      </c>
      <c r="M528">
        <v>5</v>
      </c>
      <c r="N528">
        <f t="shared" si="8"/>
        <v>19.634954084936208</v>
      </c>
    </row>
    <row r="529" spans="1:14">
      <c r="A529">
        <v>2020</v>
      </c>
      <c r="B529" t="s">
        <v>25</v>
      </c>
      <c r="C529">
        <v>28</v>
      </c>
      <c r="D529" t="s">
        <v>89</v>
      </c>
      <c r="E529">
        <v>43</v>
      </c>
      <c r="F529" t="s">
        <v>27</v>
      </c>
      <c r="G529">
        <v>2</v>
      </c>
      <c r="H529">
        <v>2</v>
      </c>
      <c r="I529" t="s">
        <v>28</v>
      </c>
      <c r="J529" t="str">
        <f>VLOOKUP(I529,CODE_SHEET!$A$2:$G$151,3,FALSE)</f>
        <v>Porites</v>
      </c>
      <c r="K529" t="str">
        <f>VLOOKUP(I529,CODE_SHEET!$A$2:$G$151,4,FALSE)</f>
        <v>astreoides</v>
      </c>
      <c r="L529">
        <v>3</v>
      </c>
      <c r="M529">
        <v>2</v>
      </c>
      <c r="N529">
        <f t="shared" si="8"/>
        <v>4.7123889803846897</v>
      </c>
    </row>
    <row r="530" spans="1:14">
      <c r="A530">
        <v>2020</v>
      </c>
      <c r="B530" t="s">
        <v>25</v>
      </c>
      <c r="C530">
        <v>28</v>
      </c>
      <c r="D530" t="s">
        <v>89</v>
      </c>
      <c r="E530">
        <v>43</v>
      </c>
      <c r="F530" t="s">
        <v>27</v>
      </c>
      <c r="G530">
        <v>2</v>
      </c>
      <c r="H530">
        <v>2</v>
      </c>
      <c r="I530" t="s">
        <v>33</v>
      </c>
      <c r="J530" t="str">
        <f>VLOOKUP(I530,CODE_SHEET!$A$2:$G$151,3,FALSE)</f>
        <v>Agaricia</v>
      </c>
      <c r="K530" t="str">
        <f>VLOOKUP(I530,CODE_SHEET!$A$2:$G$151,4,FALSE)</f>
        <v>agaricites</v>
      </c>
      <c r="L530">
        <v>7</v>
      </c>
      <c r="M530">
        <v>6</v>
      </c>
      <c r="N530">
        <f t="shared" si="8"/>
        <v>32.986722862692829</v>
      </c>
    </row>
    <row r="531" spans="1:14">
      <c r="A531">
        <v>2020</v>
      </c>
      <c r="B531" t="s">
        <v>25</v>
      </c>
      <c r="C531">
        <v>28</v>
      </c>
      <c r="D531" t="s">
        <v>89</v>
      </c>
      <c r="E531">
        <v>43</v>
      </c>
      <c r="F531" t="s">
        <v>27</v>
      </c>
      <c r="G531">
        <v>2</v>
      </c>
      <c r="H531">
        <v>3</v>
      </c>
      <c r="I531" t="s">
        <v>43</v>
      </c>
      <c r="J531" t="str">
        <f>VLOOKUP(I531,CODE_SHEET!$A$2:$G$151,3,FALSE)</f>
        <v>Montastraea</v>
      </c>
      <c r="K531" t="str">
        <f>VLOOKUP(I531,CODE_SHEET!$A$2:$G$151,4,FALSE)</f>
        <v>cavernosa</v>
      </c>
      <c r="L531">
        <v>2</v>
      </c>
      <c r="M531">
        <v>2</v>
      </c>
      <c r="N531">
        <f t="shared" si="8"/>
        <v>3.1415926535897931</v>
      </c>
    </row>
    <row r="532" spans="1:14">
      <c r="A532">
        <v>2020</v>
      </c>
      <c r="B532" t="s">
        <v>25</v>
      </c>
      <c r="C532">
        <v>28</v>
      </c>
      <c r="D532" t="s">
        <v>89</v>
      </c>
      <c r="E532">
        <v>43</v>
      </c>
      <c r="F532" t="s">
        <v>27</v>
      </c>
      <c r="G532">
        <v>2</v>
      </c>
      <c r="H532">
        <v>3</v>
      </c>
      <c r="I532" t="s">
        <v>47</v>
      </c>
      <c r="J532" t="str">
        <f>VLOOKUP(I532,CODE_SHEET!$A$2:$G$151,3,FALSE)</f>
        <v>Siderastrea</v>
      </c>
      <c r="K532" t="str">
        <f>VLOOKUP(I532,CODE_SHEET!$A$2:$G$151,4,FALSE)</f>
        <v>radians</v>
      </c>
      <c r="L532">
        <v>4</v>
      </c>
      <c r="M532">
        <v>3</v>
      </c>
      <c r="N532">
        <f t="shared" si="8"/>
        <v>9.4247779607693793</v>
      </c>
    </row>
    <row r="533" spans="1:14">
      <c r="A533">
        <v>2020</v>
      </c>
      <c r="B533" t="s">
        <v>25</v>
      </c>
      <c r="C533">
        <v>28</v>
      </c>
      <c r="D533" t="s">
        <v>89</v>
      </c>
      <c r="E533">
        <v>43</v>
      </c>
      <c r="F533" t="s">
        <v>27</v>
      </c>
      <c r="G533">
        <v>2</v>
      </c>
      <c r="H533">
        <v>3</v>
      </c>
      <c r="I533" t="s">
        <v>28</v>
      </c>
      <c r="J533" t="str">
        <f>VLOOKUP(I533,CODE_SHEET!$A$2:$G$151,3,FALSE)</f>
        <v>Porites</v>
      </c>
      <c r="K533" t="str">
        <f>VLOOKUP(I533,CODE_SHEET!$A$2:$G$151,4,FALSE)</f>
        <v>astreoides</v>
      </c>
      <c r="L533">
        <v>7</v>
      </c>
      <c r="M533">
        <v>7</v>
      </c>
      <c r="N533">
        <f t="shared" si="8"/>
        <v>38.484510006474963</v>
      </c>
    </row>
    <row r="534" spans="1:14">
      <c r="A534">
        <v>2020</v>
      </c>
      <c r="B534" t="s">
        <v>25</v>
      </c>
      <c r="C534">
        <v>28</v>
      </c>
      <c r="D534" t="s">
        <v>89</v>
      </c>
      <c r="E534">
        <v>43</v>
      </c>
      <c r="F534" t="s">
        <v>27</v>
      </c>
      <c r="G534">
        <v>2</v>
      </c>
      <c r="H534">
        <v>3</v>
      </c>
      <c r="I534" t="s">
        <v>31</v>
      </c>
      <c r="J534" t="str">
        <f>VLOOKUP(I534,CODE_SHEET!$A$2:$G$151,3,FALSE)</f>
        <v>Siderastrea</v>
      </c>
      <c r="K534" t="str">
        <f>VLOOKUP(I534,CODE_SHEET!$A$2:$G$151,4,FALSE)</f>
        <v>siderea</v>
      </c>
      <c r="L534">
        <v>3</v>
      </c>
      <c r="M534">
        <v>2</v>
      </c>
      <c r="N534">
        <f t="shared" si="8"/>
        <v>4.7123889803846897</v>
      </c>
    </row>
    <row r="535" spans="1:14">
      <c r="A535">
        <v>2020</v>
      </c>
      <c r="B535" t="s">
        <v>25</v>
      </c>
      <c r="C535">
        <v>28</v>
      </c>
      <c r="D535" t="s">
        <v>89</v>
      </c>
      <c r="E535">
        <v>43</v>
      </c>
      <c r="F535" t="s">
        <v>27</v>
      </c>
      <c r="G535">
        <v>2</v>
      </c>
      <c r="H535">
        <v>3</v>
      </c>
      <c r="I535" t="s">
        <v>31</v>
      </c>
      <c r="J535" t="str">
        <f>VLOOKUP(I535,CODE_SHEET!$A$2:$G$151,3,FALSE)</f>
        <v>Siderastrea</v>
      </c>
      <c r="K535" t="str">
        <f>VLOOKUP(I535,CODE_SHEET!$A$2:$G$151,4,FALSE)</f>
        <v>siderea</v>
      </c>
      <c r="L535">
        <v>2</v>
      </c>
      <c r="M535">
        <v>2</v>
      </c>
      <c r="N535">
        <f t="shared" si="8"/>
        <v>3.1415926535897931</v>
      </c>
    </row>
    <row r="536" spans="1:14">
      <c r="A536">
        <v>2020</v>
      </c>
      <c r="B536" t="s">
        <v>25</v>
      </c>
      <c r="C536">
        <v>28</v>
      </c>
      <c r="D536" t="s">
        <v>89</v>
      </c>
      <c r="E536">
        <v>43</v>
      </c>
      <c r="F536" t="s">
        <v>27</v>
      </c>
      <c r="G536">
        <v>2</v>
      </c>
      <c r="H536">
        <v>3</v>
      </c>
      <c r="I536" t="s">
        <v>33</v>
      </c>
      <c r="J536" t="str">
        <f>VLOOKUP(I536,CODE_SHEET!$A$2:$G$151,3,FALSE)</f>
        <v>Agaricia</v>
      </c>
      <c r="K536" t="str">
        <f>VLOOKUP(I536,CODE_SHEET!$A$2:$G$151,4,FALSE)</f>
        <v>agaricites</v>
      </c>
      <c r="L536">
        <v>7</v>
      </c>
      <c r="M536">
        <v>6</v>
      </c>
      <c r="N536">
        <f t="shared" si="8"/>
        <v>32.986722862692829</v>
      </c>
    </row>
    <row r="537" spans="1:14">
      <c r="A537">
        <v>2020</v>
      </c>
      <c r="B537" t="s">
        <v>25</v>
      </c>
      <c r="C537">
        <v>28</v>
      </c>
      <c r="D537" t="s">
        <v>89</v>
      </c>
      <c r="E537">
        <v>43</v>
      </c>
      <c r="F537" t="s">
        <v>27</v>
      </c>
      <c r="G537">
        <v>2</v>
      </c>
      <c r="H537">
        <v>3</v>
      </c>
      <c r="I537" t="s">
        <v>47</v>
      </c>
      <c r="J537" t="str">
        <f>VLOOKUP(I537,CODE_SHEET!$A$2:$G$151,3,FALSE)</f>
        <v>Siderastrea</v>
      </c>
      <c r="K537" t="str">
        <f>VLOOKUP(I537,CODE_SHEET!$A$2:$G$151,4,FALSE)</f>
        <v>radians</v>
      </c>
      <c r="L537">
        <v>1</v>
      </c>
      <c r="M537">
        <v>1</v>
      </c>
      <c r="N537">
        <f t="shared" si="8"/>
        <v>0.78539816339744828</v>
      </c>
    </row>
    <row r="538" spans="1:14">
      <c r="A538">
        <v>2020</v>
      </c>
      <c r="B538" t="s">
        <v>25</v>
      </c>
      <c r="C538">
        <v>28</v>
      </c>
      <c r="D538" t="s">
        <v>89</v>
      </c>
      <c r="E538">
        <v>43</v>
      </c>
      <c r="F538" t="s">
        <v>27</v>
      </c>
      <c r="G538">
        <v>2</v>
      </c>
      <c r="H538">
        <v>4</v>
      </c>
      <c r="I538" t="s">
        <v>28</v>
      </c>
      <c r="J538" t="str">
        <f>VLOOKUP(I538,CODE_SHEET!$A$2:$G$151,3,FALSE)</f>
        <v>Porites</v>
      </c>
      <c r="K538" t="str">
        <f>VLOOKUP(I538,CODE_SHEET!$A$2:$G$151,4,FALSE)</f>
        <v>astreoides</v>
      </c>
      <c r="L538">
        <v>3</v>
      </c>
      <c r="M538">
        <v>2</v>
      </c>
      <c r="N538">
        <f t="shared" si="8"/>
        <v>4.7123889803846897</v>
      </c>
    </row>
    <row r="539" spans="1:14">
      <c r="A539">
        <v>2020</v>
      </c>
      <c r="B539" t="s">
        <v>25</v>
      </c>
      <c r="C539">
        <v>28</v>
      </c>
      <c r="D539" t="s">
        <v>89</v>
      </c>
      <c r="E539">
        <v>43</v>
      </c>
      <c r="F539" t="s">
        <v>27</v>
      </c>
      <c r="G539">
        <v>2</v>
      </c>
      <c r="H539">
        <v>5</v>
      </c>
      <c r="I539" t="s">
        <v>28</v>
      </c>
      <c r="J539" t="str">
        <f>VLOOKUP(I539,CODE_SHEET!$A$2:$G$151,3,FALSE)</f>
        <v>Porites</v>
      </c>
      <c r="K539" t="str">
        <f>VLOOKUP(I539,CODE_SHEET!$A$2:$G$151,4,FALSE)</f>
        <v>astreoides</v>
      </c>
      <c r="L539">
        <v>5</v>
      </c>
      <c r="M539">
        <v>2</v>
      </c>
      <c r="N539">
        <f t="shared" si="8"/>
        <v>7.8539816339744828</v>
      </c>
    </row>
    <row r="540" spans="1:14">
      <c r="A540">
        <v>2020</v>
      </c>
      <c r="B540" t="s">
        <v>25</v>
      </c>
      <c r="C540">
        <v>28</v>
      </c>
      <c r="D540" t="s">
        <v>89</v>
      </c>
      <c r="E540">
        <v>54</v>
      </c>
      <c r="F540" t="s">
        <v>38</v>
      </c>
      <c r="G540">
        <v>3</v>
      </c>
      <c r="H540">
        <v>1</v>
      </c>
      <c r="I540" t="s">
        <v>33</v>
      </c>
      <c r="J540" t="str">
        <f>VLOOKUP(I540,CODE_SHEET!$A$2:$G$151,3,FALSE)</f>
        <v>Agaricia</v>
      </c>
      <c r="K540" t="str">
        <f>VLOOKUP(I540,CODE_SHEET!$A$2:$G$151,4,FALSE)</f>
        <v>agaricites</v>
      </c>
      <c r="L540">
        <v>8</v>
      </c>
      <c r="M540">
        <v>8</v>
      </c>
      <c r="N540">
        <f t="shared" si="8"/>
        <v>50.26548245743669</v>
      </c>
    </row>
    <row r="541" spans="1:14">
      <c r="A541">
        <v>2020</v>
      </c>
      <c r="B541" t="s">
        <v>25</v>
      </c>
      <c r="C541">
        <v>28</v>
      </c>
      <c r="D541" t="s">
        <v>89</v>
      </c>
      <c r="E541">
        <v>54</v>
      </c>
      <c r="F541" t="s">
        <v>38</v>
      </c>
      <c r="G541">
        <v>3</v>
      </c>
      <c r="H541">
        <v>2</v>
      </c>
      <c r="I541" t="s">
        <v>28</v>
      </c>
      <c r="J541" t="str">
        <f>VLOOKUP(I541,CODE_SHEET!$A$2:$G$151,3,FALSE)</f>
        <v>Porites</v>
      </c>
      <c r="K541" t="str">
        <f>VLOOKUP(I541,CODE_SHEET!$A$2:$G$151,4,FALSE)</f>
        <v>astreoides</v>
      </c>
      <c r="L541">
        <v>1</v>
      </c>
      <c r="M541">
        <v>1</v>
      </c>
      <c r="N541">
        <f t="shared" si="8"/>
        <v>0.78539816339744828</v>
      </c>
    </row>
    <row r="542" spans="1:14">
      <c r="A542">
        <v>2020</v>
      </c>
      <c r="B542" t="s">
        <v>25</v>
      </c>
      <c r="C542">
        <v>28</v>
      </c>
      <c r="D542" t="s">
        <v>89</v>
      </c>
      <c r="E542">
        <v>54</v>
      </c>
      <c r="F542" t="s">
        <v>38</v>
      </c>
      <c r="G542">
        <v>3</v>
      </c>
      <c r="H542">
        <v>2</v>
      </c>
      <c r="I542" t="s">
        <v>33</v>
      </c>
      <c r="J542" t="str">
        <f>VLOOKUP(I542,CODE_SHEET!$A$2:$G$151,3,FALSE)</f>
        <v>Agaricia</v>
      </c>
      <c r="K542" t="str">
        <f>VLOOKUP(I542,CODE_SHEET!$A$2:$G$151,4,FALSE)</f>
        <v>agaricites</v>
      </c>
      <c r="L542">
        <v>6</v>
      </c>
      <c r="M542">
        <v>5</v>
      </c>
      <c r="N542">
        <f t="shared" si="8"/>
        <v>23.561944901923447</v>
      </c>
    </row>
    <row r="543" spans="1:14">
      <c r="A543">
        <v>2020</v>
      </c>
      <c r="B543" t="s">
        <v>25</v>
      </c>
      <c r="C543">
        <v>28</v>
      </c>
      <c r="D543" t="s">
        <v>89</v>
      </c>
      <c r="E543">
        <v>54</v>
      </c>
      <c r="F543" t="s">
        <v>38</v>
      </c>
      <c r="G543">
        <v>3</v>
      </c>
      <c r="H543">
        <v>2</v>
      </c>
      <c r="I543" t="s">
        <v>31</v>
      </c>
      <c r="J543" t="str">
        <f>VLOOKUP(I543,CODE_SHEET!$A$2:$G$151,3,FALSE)</f>
        <v>Siderastrea</v>
      </c>
      <c r="K543" t="str">
        <f>VLOOKUP(I543,CODE_SHEET!$A$2:$G$151,4,FALSE)</f>
        <v>siderea</v>
      </c>
      <c r="L543">
        <v>5</v>
      </c>
      <c r="M543">
        <v>5</v>
      </c>
      <c r="N543">
        <f t="shared" si="8"/>
        <v>19.634954084936208</v>
      </c>
    </row>
    <row r="544" spans="1:14">
      <c r="A544">
        <v>2020</v>
      </c>
      <c r="B544" t="s">
        <v>25</v>
      </c>
      <c r="C544">
        <v>28</v>
      </c>
      <c r="D544" t="s">
        <v>89</v>
      </c>
      <c r="E544">
        <v>54</v>
      </c>
      <c r="F544" t="s">
        <v>38</v>
      </c>
      <c r="G544">
        <v>3</v>
      </c>
      <c r="H544">
        <v>3</v>
      </c>
      <c r="I544" t="s">
        <v>31</v>
      </c>
      <c r="J544" t="str">
        <f>VLOOKUP(I544,CODE_SHEET!$A$2:$G$151,3,FALSE)</f>
        <v>Siderastrea</v>
      </c>
      <c r="K544" t="str">
        <f>VLOOKUP(I544,CODE_SHEET!$A$2:$G$151,4,FALSE)</f>
        <v>siderea</v>
      </c>
      <c r="L544">
        <v>2</v>
      </c>
      <c r="M544">
        <v>1</v>
      </c>
      <c r="N544">
        <f t="shared" ref="N544:N607" si="9">PI()*(L544/2)*(M544/2)</f>
        <v>1.5707963267948966</v>
      </c>
    </row>
    <row r="545" spans="1:14">
      <c r="A545">
        <v>2020</v>
      </c>
      <c r="B545" t="s">
        <v>25</v>
      </c>
      <c r="C545">
        <v>28</v>
      </c>
      <c r="D545" t="s">
        <v>89</v>
      </c>
      <c r="E545">
        <v>54</v>
      </c>
      <c r="F545" t="s">
        <v>38</v>
      </c>
      <c r="G545">
        <v>3</v>
      </c>
      <c r="H545">
        <v>3</v>
      </c>
      <c r="I545" t="s">
        <v>43</v>
      </c>
      <c r="J545" t="str">
        <f>VLOOKUP(I545,CODE_SHEET!$A$2:$G$151,3,FALSE)</f>
        <v>Montastraea</v>
      </c>
      <c r="K545" t="str">
        <f>VLOOKUP(I545,CODE_SHEET!$A$2:$G$151,4,FALSE)</f>
        <v>cavernosa</v>
      </c>
      <c r="L545">
        <v>7</v>
      </c>
      <c r="M545">
        <v>6</v>
      </c>
      <c r="N545">
        <f t="shared" si="9"/>
        <v>32.986722862692829</v>
      </c>
    </row>
    <row r="546" spans="1:14">
      <c r="A546">
        <v>2020</v>
      </c>
      <c r="B546" t="s">
        <v>25</v>
      </c>
      <c r="C546">
        <v>28</v>
      </c>
      <c r="D546" t="s">
        <v>89</v>
      </c>
      <c r="E546">
        <v>54</v>
      </c>
      <c r="F546" t="s">
        <v>38</v>
      </c>
      <c r="G546">
        <v>3</v>
      </c>
      <c r="H546">
        <v>4</v>
      </c>
      <c r="I546" t="s">
        <v>33</v>
      </c>
      <c r="J546" t="str">
        <f>VLOOKUP(I546,CODE_SHEET!$A$2:$G$151,3,FALSE)</f>
        <v>Agaricia</v>
      </c>
      <c r="K546" t="str">
        <f>VLOOKUP(I546,CODE_SHEET!$A$2:$G$151,4,FALSE)</f>
        <v>agaricites</v>
      </c>
      <c r="L546">
        <v>3</v>
      </c>
      <c r="M546">
        <v>7</v>
      </c>
      <c r="N546">
        <f t="shared" si="9"/>
        <v>16.493361431346415</v>
      </c>
    </row>
    <row r="547" spans="1:14">
      <c r="A547">
        <v>2020</v>
      </c>
      <c r="B547" t="s">
        <v>25</v>
      </c>
      <c r="C547">
        <v>28</v>
      </c>
      <c r="D547" t="s">
        <v>89</v>
      </c>
      <c r="E547">
        <v>54</v>
      </c>
      <c r="F547" t="s">
        <v>38</v>
      </c>
      <c r="G547">
        <v>3</v>
      </c>
      <c r="H547">
        <v>4</v>
      </c>
      <c r="I547" t="s">
        <v>28</v>
      </c>
      <c r="J547" t="str">
        <f>VLOOKUP(I547,CODE_SHEET!$A$2:$G$151,3,FALSE)</f>
        <v>Porites</v>
      </c>
      <c r="K547" t="str">
        <f>VLOOKUP(I547,CODE_SHEET!$A$2:$G$151,4,FALSE)</f>
        <v>astreoides</v>
      </c>
      <c r="L547">
        <v>4</v>
      </c>
      <c r="M547">
        <v>3</v>
      </c>
      <c r="N547">
        <f t="shared" si="9"/>
        <v>9.4247779607693793</v>
      </c>
    </row>
    <row r="548" spans="1:14">
      <c r="A548">
        <v>2020</v>
      </c>
      <c r="B548" t="s">
        <v>25</v>
      </c>
      <c r="C548">
        <v>28</v>
      </c>
      <c r="D548" t="s">
        <v>89</v>
      </c>
      <c r="E548">
        <v>54</v>
      </c>
      <c r="F548" t="s">
        <v>38</v>
      </c>
      <c r="G548">
        <v>3</v>
      </c>
      <c r="H548">
        <v>4</v>
      </c>
      <c r="I548" t="s">
        <v>31</v>
      </c>
      <c r="J548" t="str">
        <f>VLOOKUP(I548,CODE_SHEET!$A$2:$G$151,3,FALSE)</f>
        <v>Siderastrea</v>
      </c>
      <c r="K548" t="str">
        <f>VLOOKUP(I548,CODE_SHEET!$A$2:$G$151,4,FALSE)</f>
        <v>siderea</v>
      </c>
      <c r="L548">
        <v>9</v>
      </c>
      <c r="M548">
        <v>9</v>
      </c>
      <c r="N548">
        <f t="shared" si="9"/>
        <v>63.617251235193308</v>
      </c>
    </row>
    <row r="549" spans="1:14">
      <c r="A549">
        <v>2020</v>
      </c>
      <c r="B549" t="s">
        <v>25</v>
      </c>
      <c r="C549">
        <v>28</v>
      </c>
      <c r="D549" t="s">
        <v>89</v>
      </c>
      <c r="E549">
        <v>54</v>
      </c>
      <c r="F549" t="s">
        <v>38</v>
      </c>
      <c r="G549">
        <v>3</v>
      </c>
      <c r="H549">
        <v>5</v>
      </c>
      <c r="I549" t="s">
        <v>33</v>
      </c>
      <c r="J549" t="str">
        <f>VLOOKUP(I549,CODE_SHEET!$A$2:$G$151,3,FALSE)</f>
        <v>Agaricia</v>
      </c>
      <c r="K549" t="str">
        <f>VLOOKUP(I549,CODE_SHEET!$A$2:$G$151,4,FALSE)</f>
        <v>agaricites</v>
      </c>
      <c r="L549">
        <v>5</v>
      </c>
      <c r="M549">
        <v>6</v>
      </c>
      <c r="N549">
        <f t="shared" si="9"/>
        <v>23.561944901923447</v>
      </c>
    </row>
    <row r="550" spans="1:14">
      <c r="A550">
        <v>2020</v>
      </c>
      <c r="B550" t="s">
        <v>25</v>
      </c>
      <c r="C550">
        <v>28</v>
      </c>
      <c r="D550" t="s">
        <v>89</v>
      </c>
      <c r="E550">
        <v>44</v>
      </c>
      <c r="F550" t="s">
        <v>38</v>
      </c>
      <c r="G550">
        <v>4</v>
      </c>
      <c r="H550">
        <v>1</v>
      </c>
      <c r="I550" t="s">
        <v>28</v>
      </c>
      <c r="J550" t="str">
        <f>VLOOKUP(I550,CODE_SHEET!$A$2:$G$151,3,FALSE)</f>
        <v>Porites</v>
      </c>
      <c r="K550" t="str">
        <f>VLOOKUP(I550,CODE_SHEET!$A$2:$G$151,4,FALSE)</f>
        <v>astreoides</v>
      </c>
      <c r="L550">
        <v>7</v>
      </c>
      <c r="M550">
        <v>6</v>
      </c>
      <c r="N550">
        <f t="shared" si="9"/>
        <v>32.986722862692829</v>
      </c>
    </row>
    <row r="551" spans="1:14">
      <c r="A551">
        <v>2020</v>
      </c>
      <c r="B551" t="s">
        <v>25</v>
      </c>
      <c r="C551">
        <v>28</v>
      </c>
      <c r="D551" t="s">
        <v>89</v>
      </c>
      <c r="E551">
        <v>44</v>
      </c>
      <c r="F551" t="s">
        <v>38</v>
      </c>
      <c r="G551">
        <v>4</v>
      </c>
      <c r="H551">
        <v>2</v>
      </c>
      <c r="I551" t="s">
        <v>33</v>
      </c>
      <c r="J551" t="str">
        <f>VLOOKUP(I551,CODE_SHEET!$A$2:$G$151,3,FALSE)</f>
        <v>Agaricia</v>
      </c>
      <c r="K551" t="str">
        <f>VLOOKUP(I551,CODE_SHEET!$A$2:$G$151,4,FALSE)</f>
        <v>agaricites</v>
      </c>
      <c r="L551">
        <v>8</v>
      </c>
      <c r="M551">
        <v>6</v>
      </c>
      <c r="N551">
        <f t="shared" si="9"/>
        <v>37.699111843077517</v>
      </c>
    </row>
    <row r="552" spans="1:14">
      <c r="A552">
        <v>2020</v>
      </c>
      <c r="B552" t="s">
        <v>25</v>
      </c>
      <c r="C552">
        <v>28</v>
      </c>
      <c r="D552" t="s">
        <v>89</v>
      </c>
      <c r="E552">
        <v>44</v>
      </c>
      <c r="F552" t="s">
        <v>38</v>
      </c>
      <c r="G552">
        <v>4</v>
      </c>
      <c r="H552">
        <v>2</v>
      </c>
      <c r="I552" t="s">
        <v>49</v>
      </c>
      <c r="J552" t="str">
        <f>VLOOKUP(I552,CODE_SHEET!$A$2:$G$151,3,FALSE)</f>
        <v xml:space="preserve">Stephanocoenia </v>
      </c>
      <c r="K552" t="str">
        <f>VLOOKUP(I552,CODE_SHEET!$A$2:$G$151,4,FALSE)</f>
        <v>intersepta</v>
      </c>
      <c r="L552">
        <v>7</v>
      </c>
      <c r="M552">
        <v>1</v>
      </c>
      <c r="N552">
        <f t="shared" si="9"/>
        <v>5.497787143782138</v>
      </c>
    </row>
    <row r="553" spans="1:14">
      <c r="A553">
        <v>2020</v>
      </c>
      <c r="B553" t="s">
        <v>25</v>
      </c>
      <c r="C553">
        <v>28</v>
      </c>
      <c r="D553" t="s">
        <v>89</v>
      </c>
      <c r="E553">
        <v>44</v>
      </c>
      <c r="F553" t="s">
        <v>38</v>
      </c>
      <c r="G553">
        <v>4</v>
      </c>
      <c r="H553">
        <v>2</v>
      </c>
      <c r="I553" t="s">
        <v>31</v>
      </c>
      <c r="J553" t="str">
        <f>VLOOKUP(I553,CODE_SHEET!$A$2:$G$151,3,FALSE)</f>
        <v>Siderastrea</v>
      </c>
      <c r="K553" t="str">
        <f>VLOOKUP(I553,CODE_SHEET!$A$2:$G$151,4,FALSE)</f>
        <v>siderea</v>
      </c>
      <c r="L553">
        <v>7</v>
      </c>
      <c r="M553">
        <v>4</v>
      </c>
      <c r="N553">
        <f t="shared" si="9"/>
        <v>21.991148575128552</v>
      </c>
    </row>
    <row r="554" spans="1:14">
      <c r="A554">
        <v>2020</v>
      </c>
      <c r="B554" t="s">
        <v>25</v>
      </c>
      <c r="C554">
        <v>28</v>
      </c>
      <c r="D554" t="s">
        <v>89</v>
      </c>
      <c r="E554">
        <v>44</v>
      </c>
      <c r="F554" t="s">
        <v>38</v>
      </c>
      <c r="G554">
        <v>4</v>
      </c>
      <c r="H554">
        <v>3</v>
      </c>
      <c r="I554" t="s">
        <v>33</v>
      </c>
      <c r="J554" t="str">
        <f>VLOOKUP(I554,CODE_SHEET!$A$2:$G$151,3,FALSE)</f>
        <v>Agaricia</v>
      </c>
      <c r="K554" t="str">
        <f>VLOOKUP(I554,CODE_SHEET!$A$2:$G$151,4,FALSE)</f>
        <v>agaricites</v>
      </c>
      <c r="L554">
        <v>4</v>
      </c>
      <c r="M554">
        <v>2</v>
      </c>
      <c r="N554">
        <f t="shared" si="9"/>
        <v>6.2831853071795862</v>
      </c>
    </row>
    <row r="555" spans="1:14">
      <c r="A555">
        <v>2020</v>
      </c>
      <c r="B555" t="s">
        <v>25</v>
      </c>
      <c r="C555">
        <v>28</v>
      </c>
      <c r="D555" t="s">
        <v>89</v>
      </c>
      <c r="E555">
        <v>44</v>
      </c>
      <c r="F555" t="s">
        <v>38</v>
      </c>
      <c r="G555">
        <v>4</v>
      </c>
      <c r="H555">
        <v>3</v>
      </c>
      <c r="I555" t="s">
        <v>52</v>
      </c>
      <c r="J555" t="str">
        <f>VLOOKUP(I555,CODE_SHEET!$A$2:$G$151,3,FALSE)</f>
        <v>Dichocoenia</v>
      </c>
      <c r="K555" t="str">
        <f>VLOOKUP(I555,CODE_SHEET!$A$2:$G$151,4,FALSE)</f>
        <v>stokesii</v>
      </c>
      <c r="L555">
        <v>9</v>
      </c>
      <c r="M555">
        <v>7</v>
      </c>
      <c r="N555">
        <f t="shared" si="9"/>
        <v>49.480084294039244</v>
      </c>
    </row>
    <row r="556" spans="1:14">
      <c r="A556">
        <v>2020</v>
      </c>
      <c r="B556" t="s">
        <v>25</v>
      </c>
      <c r="C556">
        <v>28</v>
      </c>
      <c r="D556" t="s">
        <v>89</v>
      </c>
      <c r="E556">
        <v>44</v>
      </c>
      <c r="F556" t="s">
        <v>38</v>
      </c>
      <c r="G556">
        <v>4</v>
      </c>
      <c r="H556">
        <v>4</v>
      </c>
      <c r="I556" t="s">
        <v>31</v>
      </c>
      <c r="J556" t="str">
        <f>VLOOKUP(I556,CODE_SHEET!$A$2:$G$151,3,FALSE)</f>
        <v>Siderastrea</v>
      </c>
      <c r="K556" t="str">
        <f>VLOOKUP(I556,CODE_SHEET!$A$2:$G$151,4,FALSE)</f>
        <v>siderea</v>
      </c>
      <c r="L556">
        <v>6</v>
      </c>
      <c r="M556">
        <v>5</v>
      </c>
      <c r="N556">
        <f t="shared" si="9"/>
        <v>23.561944901923447</v>
      </c>
    </row>
    <row r="557" spans="1:14">
      <c r="A557">
        <v>2020</v>
      </c>
      <c r="B557" t="s">
        <v>25</v>
      </c>
      <c r="C557">
        <v>28</v>
      </c>
      <c r="D557" t="s">
        <v>89</v>
      </c>
      <c r="E557">
        <v>44</v>
      </c>
      <c r="F557" t="s">
        <v>38</v>
      </c>
      <c r="G557">
        <v>4</v>
      </c>
      <c r="H557">
        <v>5</v>
      </c>
      <c r="I557" t="s">
        <v>28</v>
      </c>
      <c r="J557" t="str">
        <f>VLOOKUP(I557,CODE_SHEET!$A$2:$G$151,3,FALSE)</f>
        <v>Porites</v>
      </c>
      <c r="K557" t="str">
        <f>VLOOKUP(I557,CODE_SHEET!$A$2:$G$151,4,FALSE)</f>
        <v>astreoides</v>
      </c>
      <c r="L557">
        <v>8</v>
      </c>
      <c r="M557">
        <v>5</v>
      </c>
      <c r="N557">
        <f t="shared" si="9"/>
        <v>31.415926535897931</v>
      </c>
    </row>
    <row r="558" spans="1:14">
      <c r="A558">
        <v>2020</v>
      </c>
      <c r="B558" t="s">
        <v>25</v>
      </c>
      <c r="C558">
        <v>28</v>
      </c>
      <c r="D558" t="s">
        <v>89</v>
      </c>
      <c r="E558">
        <v>44</v>
      </c>
      <c r="F558" t="s">
        <v>38</v>
      </c>
      <c r="G558">
        <v>4</v>
      </c>
      <c r="H558">
        <v>5</v>
      </c>
      <c r="I558" t="s">
        <v>28</v>
      </c>
      <c r="J558" t="str">
        <f>VLOOKUP(I558,CODE_SHEET!$A$2:$G$151,3,FALSE)</f>
        <v>Porites</v>
      </c>
      <c r="K558" t="str">
        <f>VLOOKUP(I558,CODE_SHEET!$A$2:$G$151,4,FALSE)</f>
        <v>astreoides</v>
      </c>
      <c r="L558">
        <v>7</v>
      </c>
      <c r="M558">
        <v>6</v>
      </c>
      <c r="N558">
        <f t="shared" si="9"/>
        <v>32.986722862692829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65426D-80FC-46AB-ACAA-690169B3B10C}">
          <x14:formula1>
            <xm:f>CODE_SHEET!$A$2:$A$40</xm:f>
          </x14:formula1>
          <xm:sqref>I2:I324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G150"/>
  <sheetViews>
    <sheetView topLeftCell="E1" workbookViewId="0">
      <selection activeCell="G9" sqref="G9"/>
    </sheetView>
  </sheetViews>
  <sheetFormatPr defaultColWidth="11" defaultRowHeight="15.9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7">
      <c r="A1" s="2" t="s">
        <v>115</v>
      </c>
      <c r="B1" s="3" t="s">
        <v>116</v>
      </c>
      <c r="C1" s="3" t="s">
        <v>117</v>
      </c>
      <c r="D1" s="3" t="s">
        <v>118</v>
      </c>
      <c r="E1" s="3" t="s">
        <v>119</v>
      </c>
      <c r="F1" t="s">
        <v>120</v>
      </c>
      <c r="G1" t="s">
        <v>121</v>
      </c>
    </row>
    <row r="2" spans="1:7">
      <c r="A2" s="4" t="s">
        <v>42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94</v>
      </c>
    </row>
    <row r="3" spans="1:7">
      <c r="A3" s="4" t="s">
        <v>84</v>
      </c>
      <c r="B3" t="s">
        <v>127</v>
      </c>
      <c r="C3" s="5" t="s">
        <v>123</v>
      </c>
      <c r="D3" s="5" t="s">
        <v>128</v>
      </c>
      <c r="E3" t="s">
        <v>125</v>
      </c>
      <c r="F3" t="s">
        <v>129</v>
      </c>
      <c r="G3" t="s">
        <v>96</v>
      </c>
    </row>
    <row r="4" spans="1:7">
      <c r="A4" s="4" t="s">
        <v>33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  <c r="G4" t="s">
        <v>99</v>
      </c>
    </row>
    <row r="5" spans="1:7">
      <c r="A5" s="4" t="s">
        <v>61</v>
      </c>
      <c r="C5" t="s">
        <v>131</v>
      </c>
      <c r="D5" t="s">
        <v>135</v>
      </c>
      <c r="E5" t="s">
        <v>133</v>
      </c>
    </row>
    <row r="6" spans="1:7">
      <c r="A6" s="4" t="s">
        <v>83</v>
      </c>
      <c r="B6" t="s">
        <v>136</v>
      </c>
      <c r="C6" s="6" t="s">
        <v>131</v>
      </c>
      <c r="D6" s="6" t="s">
        <v>137</v>
      </c>
      <c r="E6" t="s">
        <v>133</v>
      </c>
      <c r="F6" t="s">
        <v>138</v>
      </c>
      <c r="G6" t="s">
        <v>103</v>
      </c>
    </row>
    <row r="7" spans="1:7">
      <c r="A7" s="4" t="s">
        <v>63</v>
      </c>
      <c r="B7" t="s">
        <v>139</v>
      </c>
      <c r="C7" t="s">
        <v>131</v>
      </c>
      <c r="D7" t="s">
        <v>140</v>
      </c>
      <c r="E7" t="s">
        <v>133</v>
      </c>
      <c r="F7" t="s">
        <v>141</v>
      </c>
      <c r="G7" t="s">
        <v>102</v>
      </c>
    </row>
    <row r="8" spans="1:7">
      <c r="A8" s="4" t="s">
        <v>59</v>
      </c>
      <c r="C8" t="s">
        <v>131</v>
      </c>
      <c r="D8" t="s">
        <v>142</v>
      </c>
      <c r="E8" t="s">
        <v>133</v>
      </c>
      <c r="F8" t="s">
        <v>108</v>
      </c>
      <c r="G8" t="s">
        <v>108</v>
      </c>
    </row>
    <row r="9" spans="1:7">
      <c r="A9" s="4" t="s">
        <v>64</v>
      </c>
      <c r="B9" t="s">
        <v>143</v>
      </c>
      <c r="C9" t="s">
        <v>144</v>
      </c>
      <c r="D9" t="s">
        <v>145</v>
      </c>
      <c r="E9" t="s">
        <v>146</v>
      </c>
      <c r="F9" t="s">
        <v>147</v>
      </c>
      <c r="G9" t="s">
        <v>101</v>
      </c>
    </row>
    <row r="10" spans="1:7">
      <c r="A10" s="4" t="s">
        <v>52</v>
      </c>
      <c r="B10" t="s">
        <v>148</v>
      </c>
      <c r="C10" t="s">
        <v>149</v>
      </c>
      <c r="D10" t="s">
        <v>150</v>
      </c>
      <c r="E10" t="s">
        <v>151</v>
      </c>
      <c r="F10" t="s">
        <v>152</v>
      </c>
      <c r="G10" t="s">
        <v>104</v>
      </c>
    </row>
    <row r="11" spans="1:7">
      <c r="A11" s="4" t="s">
        <v>153</v>
      </c>
      <c r="B11" t="s">
        <v>154</v>
      </c>
      <c r="C11" s="6" t="s">
        <v>155</v>
      </c>
      <c r="D11" s="6" t="s">
        <v>156</v>
      </c>
      <c r="E11" t="s">
        <v>146</v>
      </c>
      <c r="F11" t="s">
        <v>157</v>
      </c>
      <c r="G11" t="s">
        <v>100</v>
      </c>
    </row>
    <row r="12" spans="1:7">
      <c r="A12" s="4" t="s">
        <v>48</v>
      </c>
      <c r="B12" t="s">
        <v>158</v>
      </c>
      <c r="C12" s="7" t="s">
        <v>155</v>
      </c>
      <c r="D12" s="7" t="s">
        <v>159</v>
      </c>
      <c r="E12" t="s">
        <v>146</v>
      </c>
      <c r="F12" t="s">
        <v>160</v>
      </c>
      <c r="G12" t="s">
        <v>106</v>
      </c>
    </row>
    <row r="13" spans="1:7">
      <c r="A13" s="4" t="s">
        <v>69</v>
      </c>
      <c r="B13" t="s">
        <v>161</v>
      </c>
      <c r="C13" s="7" t="s">
        <v>155</v>
      </c>
      <c r="D13" s="7" t="s">
        <v>162</v>
      </c>
      <c r="E13" t="s">
        <v>146</v>
      </c>
    </row>
    <row r="14" spans="1:7">
      <c r="A14" s="4" t="s">
        <v>36</v>
      </c>
      <c r="B14" t="s">
        <v>163</v>
      </c>
      <c r="C14" t="s">
        <v>164</v>
      </c>
      <c r="D14" t="s">
        <v>165</v>
      </c>
      <c r="E14" t="s">
        <v>166</v>
      </c>
    </row>
    <row r="15" spans="1:7">
      <c r="A15" s="4" t="s">
        <v>66</v>
      </c>
      <c r="B15" t="s">
        <v>167</v>
      </c>
      <c r="C15" t="s">
        <v>168</v>
      </c>
      <c r="D15" t="s">
        <v>169</v>
      </c>
      <c r="E15" t="s">
        <v>146</v>
      </c>
    </row>
    <row r="16" spans="1:7">
      <c r="A16" s="4" t="s">
        <v>76</v>
      </c>
      <c r="B16" t="s">
        <v>170</v>
      </c>
      <c r="C16" t="s">
        <v>171</v>
      </c>
      <c r="D16" t="s">
        <v>172</v>
      </c>
      <c r="E16" t="s">
        <v>133</v>
      </c>
    </row>
    <row r="17" spans="1:5">
      <c r="A17" s="4" t="s">
        <v>53</v>
      </c>
      <c r="B17" t="s">
        <v>173</v>
      </c>
      <c r="C17" t="s">
        <v>174</v>
      </c>
      <c r="D17" t="s">
        <v>175</v>
      </c>
      <c r="E17" t="s">
        <v>176</v>
      </c>
    </row>
    <row r="18" spans="1:5">
      <c r="A18" s="4" t="s">
        <v>44</v>
      </c>
      <c r="B18" t="s">
        <v>177</v>
      </c>
      <c r="C18" t="s">
        <v>174</v>
      </c>
      <c r="D18" t="s">
        <v>178</v>
      </c>
      <c r="E18" t="s">
        <v>176</v>
      </c>
    </row>
    <row r="19" spans="1:5">
      <c r="A19" s="4" t="s">
        <v>179</v>
      </c>
      <c r="B19" t="s">
        <v>180</v>
      </c>
      <c r="C19" t="s">
        <v>174</v>
      </c>
      <c r="D19" t="s">
        <v>181</v>
      </c>
      <c r="E19" t="s">
        <v>176</v>
      </c>
    </row>
    <row r="20" spans="1:5">
      <c r="A20" s="4" t="s">
        <v>46</v>
      </c>
      <c r="B20" t="s">
        <v>182</v>
      </c>
      <c r="C20" t="s">
        <v>183</v>
      </c>
      <c r="D20" t="s">
        <v>184</v>
      </c>
      <c r="E20" t="s">
        <v>151</v>
      </c>
    </row>
    <row r="21" spans="1:5">
      <c r="A21" s="4" t="s">
        <v>62</v>
      </c>
      <c r="B21" t="s">
        <v>185</v>
      </c>
      <c r="C21" t="s">
        <v>186</v>
      </c>
      <c r="D21" t="s">
        <v>187</v>
      </c>
      <c r="E21" t="s">
        <v>188</v>
      </c>
    </row>
    <row r="22" spans="1:5">
      <c r="A22" s="4" t="s">
        <v>189</v>
      </c>
      <c r="B22" t="s">
        <v>190</v>
      </c>
      <c r="C22" t="s">
        <v>186</v>
      </c>
      <c r="D22" t="s">
        <v>191</v>
      </c>
      <c r="E22" t="s">
        <v>188</v>
      </c>
    </row>
    <row r="23" spans="1:5">
      <c r="A23" s="4" t="s">
        <v>43</v>
      </c>
      <c r="B23" t="s">
        <v>192</v>
      </c>
      <c r="C23" s="6" t="s">
        <v>193</v>
      </c>
      <c r="D23" s="6" t="s">
        <v>194</v>
      </c>
      <c r="E23" t="s">
        <v>195</v>
      </c>
    </row>
    <row r="24" spans="1:5">
      <c r="A24" s="4" t="s">
        <v>34</v>
      </c>
      <c r="B24" s="17" t="s">
        <v>196</v>
      </c>
      <c r="C24" s="17" t="s">
        <v>197</v>
      </c>
      <c r="D24" s="17" t="s">
        <v>198</v>
      </c>
      <c r="E24" s="17" t="s">
        <v>199</v>
      </c>
    </row>
    <row r="25" spans="1:5">
      <c r="A25" s="4" t="s">
        <v>39</v>
      </c>
      <c r="B25" t="s">
        <v>200</v>
      </c>
      <c r="C25" t="s">
        <v>197</v>
      </c>
      <c r="D25" t="s">
        <v>201</v>
      </c>
      <c r="E25" t="s">
        <v>199</v>
      </c>
    </row>
    <row r="26" spans="1:5">
      <c r="A26" s="4" t="s">
        <v>35</v>
      </c>
      <c r="B26" s="17" t="s">
        <v>196</v>
      </c>
      <c r="C26" s="17" t="s">
        <v>197</v>
      </c>
      <c r="D26" s="17" t="s">
        <v>202</v>
      </c>
      <c r="E26" s="17" t="s">
        <v>199</v>
      </c>
    </row>
    <row r="27" spans="1:5">
      <c r="A27" s="4" t="s">
        <v>67</v>
      </c>
      <c r="B27" t="s">
        <v>203</v>
      </c>
      <c r="C27" t="s">
        <v>204</v>
      </c>
      <c r="D27" t="s">
        <v>205</v>
      </c>
      <c r="E27" t="s">
        <v>206</v>
      </c>
    </row>
    <row r="28" spans="1:5">
      <c r="A28" s="4" t="s">
        <v>56</v>
      </c>
      <c r="B28" t="s">
        <v>207</v>
      </c>
      <c r="C28" t="s">
        <v>208</v>
      </c>
      <c r="D28" t="s">
        <v>209</v>
      </c>
      <c r="E28" t="s">
        <v>206</v>
      </c>
    </row>
    <row r="29" spans="1:5">
      <c r="A29" s="4" t="s">
        <v>57</v>
      </c>
      <c r="B29" t="s">
        <v>210</v>
      </c>
      <c r="C29" t="s">
        <v>204</v>
      </c>
      <c r="D29" t="s">
        <v>211</v>
      </c>
      <c r="E29" t="s">
        <v>206</v>
      </c>
    </row>
    <row r="30" spans="1:5">
      <c r="A30" s="4" t="s">
        <v>51</v>
      </c>
      <c r="B30" t="s">
        <v>212</v>
      </c>
      <c r="C30" t="s">
        <v>204</v>
      </c>
      <c r="D30" t="s">
        <v>213</v>
      </c>
      <c r="E30" t="s">
        <v>206</v>
      </c>
    </row>
    <row r="31" spans="1:5">
      <c r="A31" s="4" t="s">
        <v>28</v>
      </c>
      <c r="B31" t="s">
        <v>214</v>
      </c>
      <c r="C31" s="6" t="s">
        <v>215</v>
      </c>
      <c r="D31" s="6" t="s">
        <v>216</v>
      </c>
      <c r="E31" t="s">
        <v>217</v>
      </c>
    </row>
    <row r="32" spans="1:5">
      <c r="A32" s="4" t="s">
        <v>32</v>
      </c>
      <c r="B32" t="s">
        <v>218</v>
      </c>
      <c r="C32" s="6" t="s">
        <v>215</v>
      </c>
      <c r="D32" s="6" t="s">
        <v>219</v>
      </c>
      <c r="E32" t="s">
        <v>217</v>
      </c>
    </row>
    <row r="33" spans="1:5">
      <c r="A33" s="4" t="s">
        <v>40</v>
      </c>
      <c r="B33" t="s">
        <v>220</v>
      </c>
      <c r="C33" s="6" t="s">
        <v>215</v>
      </c>
      <c r="D33" s="6" t="s">
        <v>221</v>
      </c>
      <c r="E33" t="s">
        <v>217</v>
      </c>
    </row>
    <row r="34" spans="1:5" ht="15.75">
      <c r="A34" s="4" t="s">
        <v>82</v>
      </c>
      <c r="C34" t="s">
        <v>222</v>
      </c>
      <c r="D34" s="6" t="s">
        <v>156</v>
      </c>
      <c r="E34" t="s">
        <v>146</v>
      </c>
    </row>
    <row r="35" spans="1:5">
      <c r="A35" s="4" t="s">
        <v>37</v>
      </c>
      <c r="B35" t="s">
        <v>161</v>
      </c>
      <c r="C35" t="s">
        <v>222</v>
      </c>
      <c r="D35" t="s">
        <v>162</v>
      </c>
      <c r="E35" t="s">
        <v>146</v>
      </c>
    </row>
    <row r="36" spans="1:5">
      <c r="A36" s="4" t="s">
        <v>114</v>
      </c>
      <c r="B36" t="s">
        <v>223</v>
      </c>
      <c r="C36" t="s">
        <v>224</v>
      </c>
      <c r="D36" t="s">
        <v>225</v>
      </c>
      <c r="E36" t="s">
        <v>206</v>
      </c>
    </row>
    <row r="37" spans="1:5">
      <c r="A37" s="4" t="s">
        <v>47</v>
      </c>
      <c r="B37" t="s">
        <v>226</v>
      </c>
      <c r="C37" t="s">
        <v>227</v>
      </c>
      <c r="D37" t="s">
        <v>228</v>
      </c>
      <c r="E37" t="s">
        <v>229</v>
      </c>
    </row>
    <row r="38" spans="1:5">
      <c r="A38" s="4" t="s">
        <v>49</v>
      </c>
      <c r="B38" t="s">
        <v>230</v>
      </c>
      <c r="C38" t="s">
        <v>231</v>
      </c>
      <c r="D38" t="s">
        <v>232</v>
      </c>
      <c r="E38" t="s">
        <v>233</v>
      </c>
    </row>
    <row r="39" spans="1:5">
      <c r="A39" s="4" t="s">
        <v>31</v>
      </c>
      <c r="B39" t="s">
        <v>234</v>
      </c>
      <c r="C39" s="8" t="s">
        <v>227</v>
      </c>
      <c r="D39" s="8" t="s">
        <v>235</v>
      </c>
      <c r="E39" t="s">
        <v>229</v>
      </c>
    </row>
    <row r="40" spans="1:5">
      <c r="A40" s="4" t="s">
        <v>65</v>
      </c>
      <c r="B40" t="s">
        <v>113</v>
      </c>
      <c r="C40" s="8" t="s">
        <v>236</v>
      </c>
      <c r="D40" s="8" t="s">
        <v>237</v>
      </c>
      <c r="E40" t="s">
        <v>206</v>
      </c>
    </row>
    <row r="41" spans="1:5">
      <c r="A41" s="4"/>
      <c r="C41" s="8"/>
    </row>
    <row r="42" spans="1:5">
      <c r="A42" s="4"/>
      <c r="C42" s="8"/>
    </row>
    <row r="43" spans="1:5">
      <c r="A43" s="4"/>
      <c r="C43" s="8"/>
    </row>
    <row r="44" spans="1:5">
      <c r="A44" s="4"/>
    </row>
    <row r="45" spans="1:5">
      <c r="A45" s="4"/>
      <c r="C45" s="6"/>
    </row>
    <row r="46" spans="1:5">
      <c r="A46" s="4"/>
    </row>
    <row r="47" spans="1:5">
      <c r="A47" s="4"/>
    </row>
    <row r="48" spans="1:5">
      <c r="A48" s="4"/>
    </row>
    <row r="49" spans="1:3">
      <c r="A49" s="4"/>
    </row>
    <row r="50" spans="1:3">
      <c r="A50" s="4"/>
      <c r="C50" s="6"/>
    </row>
    <row r="51" spans="1:3">
      <c r="A51" s="4"/>
      <c r="C51" s="6"/>
    </row>
    <row r="52" spans="1:3">
      <c r="A52" s="9"/>
      <c r="C52" s="5"/>
    </row>
    <row r="53" spans="1:3">
      <c r="A53" s="4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  <c r="C59" s="10"/>
    </row>
    <row r="60" spans="1:3">
      <c r="A60" s="4"/>
      <c r="C60" s="8"/>
    </row>
    <row r="61" spans="1:3">
      <c r="A61" s="4"/>
      <c r="C61" s="8"/>
    </row>
    <row r="62" spans="1:3">
      <c r="A62" s="4"/>
    </row>
    <row r="63" spans="1:3">
      <c r="A63" s="4"/>
    </row>
    <row r="64" spans="1:3">
      <c r="A64" s="4"/>
    </row>
    <row r="65" spans="1:5">
      <c r="A65" s="4"/>
    </row>
    <row r="66" spans="1:5">
      <c r="A66" s="4"/>
    </row>
    <row r="67" spans="1:5">
      <c r="A67" s="4"/>
    </row>
    <row r="68" spans="1:5">
      <c r="A68" s="4"/>
      <c r="C68" s="6"/>
    </row>
    <row r="69" spans="1:5">
      <c r="A69" s="4"/>
    </row>
    <row r="70" spans="1:5">
      <c r="A70" s="4"/>
    </row>
    <row r="71" spans="1:5">
      <c r="A71" s="4"/>
    </row>
    <row r="72" spans="1:5">
      <c r="A72" s="4"/>
      <c r="C72" s="8"/>
    </row>
    <row r="73" spans="1:5">
      <c r="A73" s="4"/>
      <c r="C73" s="11"/>
    </row>
    <row r="74" spans="1:5">
      <c r="A74" s="4"/>
    </row>
    <row r="75" spans="1:5">
      <c r="A75" s="4"/>
      <c r="C75" s="12"/>
      <c r="D75" s="12"/>
      <c r="E75" s="12"/>
    </row>
    <row r="76" spans="1:5">
      <c r="A76" s="4"/>
      <c r="C76" s="8"/>
    </row>
    <row r="77" spans="1:5">
      <c r="A77" s="4"/>
      <c r="C77" s="13"/>
    </row>
    <row r="78" spans="1:5">
      <c r="A78" s="4"/>
    </row>
    <row r="79" spans="1:5">
      <c r="A79" s="4"/>
    </row>
    <row r="80" spans="1:5">
      <c r="A80" s="4"/>
      <c r="C80" s="8"/>
    </row>
    <row r="81" spans="1:3">
      <c r="A81" s="4"/>
      <c r="C81" s="8"/>
    </row>
    <row r="82" spans="1:3">
      <c r="A82" s="4"/>
      <c r="C82" s="8"/>
    </row>
    <row r="83" spans="1:3">
      <c r="A83" s="4"/>
      <c r="C83" s="6"/>
    </row>
    <row r="84" spans="1:3">
      <c r="A84" s="4"/>
    </row>
    <row r="85" spans="1:3">
      <c r="A85" s="4"/>
      <c r="C85" s="6"/>
    </row>
    <row r="86" spans="1:3">
      <c r="A86" s="4"/>
    </row>
    <row r="87" spans="1:3">
      <c r="A87" s="4"/>
      <c r="C87" s="8"/>
    </row>
    <row r="88" spans="1:3">
      <c r="A88" s="4"/>
    </row>
    <row r="89" spans="1:3">
      <c r="A89" s="4"/>
    </row>
    <row r="90" spans="1:3">
      <c r="A90" s="4"/>
    </row>
    <row r="91" spans="1:3">
      <c r="A91" s="4"/>
    </row>
    <row r="92" spans="1:3">
      <c r="A92" s="4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  <c r="C106" s="8"/>
      <c r="D106" s="12"/>
      <c r="E106" s="12"/>
    </row>
    <row r="107" spans="1:5">
      <c r="A107" s="4"/>
    </row>
    <row r="108" spans="1:5">
      <c r="A108" s="4"/>
    </row>
    <row r="109" spans="1:5">
      <c r="A109" s="4"/>
    </row>
    <row r="110" spans="1:5">
      <c r="A110" s="4"/>
    </row>
    <row r="111" spans="1:5">
      <c r="A111" s="4"/>
      <c r="C111" s="8"/>
    </row>
    <row r="112" spans="1:5">
      <c r="A112" s="4"/>
    </row>
    <row r="113" spans="1:5">
      <c r="A113" s="4"/>
      <c r="C113" s="8"/>
    </row>
    <row r="114" spans="1:5">
      <c r="A114" s="4"/>
      <c r="C114" s="8"/>
    </row>
    <row r="115" spans="1:5">
      <c r="A115" s="4"/>
      <c r="C115" s="6"/>
    </row>
    <row r="116" spans="1:5">
      <c r="A116" s="4"/>
      <c r="B116" s="14"/>
      <c r="C116" s="6"/>
      <c r="D116" s="12"/>
      <c r="E116" s="12"/>
    </row>
    <row r="117" spans="1:5">
      <c r="A117" s="4"/>
      <c r="B117" s="14"/>
      <c r="C117" s="12"/>
      <c r="D117" s="12"/>
      <c r="E117" s="12"/>
    </row>
    <row r="118" spans="1:5">
      <c r="A118" s="4"/>
      <c r="B118" s="14"/>
      <c r="C118" s="12"/>
      <c r="D118" s="12"/>
      <c r="E118" s="12"/>
    </row>
    <row r="119" spans="1:5">
      <c r="A119" s="4"/>
      <c r="B119" s="14"/>
      <c r="C119" s="6"/>
      <c r="E119" s="12"/>
    </row>
    <row r="120" spans="1:5">
      <c r="A120" s="4"/>
      <c r="B120" s="14"/>
      <c r="C120" s="6"/>
      <c r="D120" s="12"/>
      <c r="E120" s="12"/>
    </row>
    <row r="121" spans="1:5">
      <c r="A121" s="4"/>
      <c r="B121" s="14"/>
      <c r="C121" s="12"/>
      <c r="D121" s="12"/>
      <c r="E121" s="12"/>
    </row>
    <row r="122" spans="1:5">
      <c r="A122" s="4"/>
      <c r="B122" s="14"/>
      <c r="C122" s="8"/>
      <c r="D122" s="14"/>
    </row>
    <row r="123" spans="1:5">
      <c r="A123" s="4"/>
      <c r="B123" s="14"/>
      <c r="C123" s="12"/>
      <c r="D123" s="12"/>
      <c r="E123" s="12"/>
    </row>
    <row r="124" spans="1:5">
      <c r="A124" s="4"/>
      <c r="C124" s="12"/>
      <c r="D124" s="12"/>
      <c r="E124" s="12"/>
    </row>
    <row r="125" spans="1:5">
      <c r="A125" s="4"/>
      <c r="B125" s="14"/>
      <c r="C125" s="12"/>
      <c r="D125" s="12"/>
      <c r="E125" s="12"/>
    </row>
    <row r="126" spans="1:5">
      <c r="A126" s="4"/>
      <c r="B126" s="14"/>
      <c r="C126" s="12"/>
      <c r="D126" s="12"/>
      <c r="E126" s="12"/>
    </row>
    <row r="127" spans="1:5">
      <c r="A127" s="4"/>
      <c r="B127" s="14"/>
      <c r="C127" s="8"/>
      <c r="D127" s="14"/>
      <c r="E127" s="14"/>
    </row>
    <row r="128" spans="1:5">
      <c r="A128" s="4"/>
      <c r="B128" s="14"/>
      <c r="C128" s="8"/>
      <c r="D128" s="14"/>
      <c r="E128" s="14"/>
    </row>
    <row r="129" spans="1:5">
      <c r="A129" s="4"/>
      <c r="C129" s="8"/>
      <c r="D129" s="12"/>
      <c r="E129" s="12"/>
    </row>
    <row r="130" spans="1:5">
      <c r="A130" s="4"/>
    </row>
    <row r="131" spans="1:5">
      <c r="A131" s="4"/>
    </row>
    <row r="132" spans="1:5">
      <c r="A132" s="4"/>
      <c r="C132" s="6"/>
    </row>
    <row r="133" spans="1:5">
      <c r="A133" s="4"/>
      <c r="C133" s="6"/>
    </row>
    <row r="134" spans="1:5">
      <c r="A134" s="4"/>
    </row>
    <row r="135" spans="1:5">
      <c r="A135" s="4"/>
      <c r="C135" s="6"/>
    </row>
    <row r="136" spans="1:5">
      <c r="A136" s="4"/>
      <c r="C136" s="6"/>
    </row>
    <row r="137" spans="1:5">
      <c r="A137" s="4"/>
      <c r="C137" s="8"/>
    </row>
    <row r="138" spans="1:5">
      <c r="A138" s="4"/>
    </row>
    <row r="139" spans="1:5">
      <c r="A139" s="4"/>
    </row>
    <row r="140" spans="1:5">
      <c r="A140" s="4"/>
    </row>
    <row r="141" spans="1:5">
      <c r="A141" s="4"/>
      <c r="C141" s="8"/>
    </row>
    <row r="142" spans="1:5">
      <c r="A142" s="4"/>
    </row>
    <row r="143" spans="1:5">
      <c r="A143" s="4"/>
    </row>
    <row r="144" spans="1:5">
      <c r="A144" s="15"/>
      <c r="C144" s="8"/>
    </row>
    <row r="145" spans="1:3">
      <c r="A145" s="15"/>
    </row>
    <row r="146" spans="1:3">
      <c r="A146" s="15"/>
      <c r="C146" s="8"/>
    </row>
    <row r="147" spans="1:3">
      <c r="A147" s="4"/>
    </row>
    <row r="148" spans="1:3">
      <c r="A148" s="4"/>
      <c r="C148" s="6"/>
    </row>
    <row r="149" spans="1:3">
      <c r="A149" s="4"/>
      <c r="C149" s="6"/>
    </row>
    <row r="150" spans="1:3">
      <c r="A15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5" ma:contentTypeDescription="Create a new document." ma:contentTypeScope="" ma:versionID="b18f10eb8a8e9eed9cd6ac8c1d2b6a8b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25cda0499b322fe9425e3f4fd127f803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38268-7F45-418E-8E74-DDDE4E149D10}"/>
</file>

<file path=customXml/itemProps2.xml><?xml version="1.0" encoding="utf-8"?>
<ds:datastoreItem xmlns:ds="http://schemas.openxmlformats.org/officeDocument/2006/customXml" ds:itemID="{FE9DF0C2-5113-442C-931D-0AF96BE36FBB}"/>
</file>

<file path=customXml/itemProps3.xml><?xml version="1.0" encoding="utf-8"?>
<ds:datastoreItem xmlns:ds="http://schemas.openxmlformats.org/officeDocument/2006/customXml" ds:itemID="{6F77A7A6-B23E-49AC-BF4E-0AE022371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Gretchen Goodbody</cp:lastModifiedBy>
  <cp:revision/>
  <dcterms:created xsi:type="dcterms:W3CDTF">2020-07-30T15:28:59Z</dcterms:created>
  <dcterms:modified xsi:type="dcterms:W3CDTF">2022-01-18T22:37:06Z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</Properties>
</file>